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<sst xmlns="http://schemas.openxmlformats.org/spreadsheetml/2006/main" count="918" uniqueCount="405">
  <si>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</si>
  <si>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</si>
  <si>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</si>
  <si>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</si>
  <si>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</si>
  <si>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</si>
  <si>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</si>
  <si>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</si>
  <si>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</si>
  <si>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</si>
  <si>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</si>
  <si>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</si>
  <si>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</si>
  <si>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</si>
  <si>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</si>
  <si>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</si>
  <si>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</si>
  <si>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</si>
  <si>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</si>
  <si>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</si>
  <si>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</si>
  <si>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</si>
  <si>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</si>
  <si>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</si>
  <si>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</si>
  <si>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</si>
  <si>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</si>
  <si>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</si>
  <si>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</si>
  <si>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</si>
  <si>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</si>
  <si>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</si>
  <si>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</si>
  <si>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</si>
  <si>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</si>
  <si>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</si>
  <si>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</si>
  <si>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</si>
  <si>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</si>
  <si>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</si>
  <si>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</si>
  <si>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</si>
  <si>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</si>
  <si>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</si>
  <si>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</si>
  <si>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</si>
  <si>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</si>
  <si>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</si>
  <si>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</si>
  <si>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</si>
  <si>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</si>
  <si>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</si>
  <si>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</si>
  <si>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</si>
  <si>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</si>
  <si>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</si>
  <si>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</si>
  <si>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</si>
  <si>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</si>
  <si>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</si>
  <si>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</si>
  <si>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</si>
  <si>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</si>
  <si>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</si>
  <si>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</si>
  <si>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</si>
  <si>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</si>
  <si>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</si>
  <si>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213004</t>
  </si>
  <si>
    <t>昆明科普中心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</si>
  <si>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</si>
  <si>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</si>
  <si>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</si>
  <si>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</si>
  <si>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</si>
  <si>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</si>
  <si>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</si>
  <si>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</si>
  <si>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</si>
  <si>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</si>
  <si>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</si>
  <si>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</si>
  <si>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</si>
  <si>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</si>
  <si>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</si>
  <si>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</si>
  <si>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</si>
  <si>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</si>
  <si>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</si>
  <si>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</si>
  <si>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</si>
  <si>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</si>
  <si>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</si>
  <si>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</si>
  <si>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</si>
  <si>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</si>
  <si>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</si>
  <si>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</si>
  <si>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</si>
  <si>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</si>
  <si>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</si>
  <si>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</si>
  <si>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</si>
  <si>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</si>
  <si>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</si>
  <si>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</si>
  <si>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</si>
  <si>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</si>
  <si>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</si>
  <si>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</si>
  <si>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</si>
  <si>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</si>
  <si>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</si>
  <si>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</si>
  <si>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</si>
  <si>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</si>
  <si>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</si>
  <si>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</si>
  <si>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</si>
  <si>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</si>
  <si>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</si>
  <si>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</si>
  <si>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</si>
  <si>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</si>
  <si>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</si>
  <si>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</si>
  <si>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</si>
  <si>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</si>
  <si>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</si>
  <si>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</si>
  <si>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</si>
  <si>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</si>
  <si>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</si>
  <si>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</si>
  <si>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</si>
  <si>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</si>
  <si>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</si>
  <si>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</si>
  <si>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</si>
  <si>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</si>
  <si>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</si>
  <si>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</si>
  <si>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</si>
  <si>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</si>
  <si>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</si>
  <si>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</si>
  <si>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</si>
  <si>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</si>
  <si>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</si>
  <si>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</si>
  <si>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</si>
  <si>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</si>
  <si>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</si>
  <si>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</si>
  <si>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</si>
  <si>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</si>
  <si>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</si>
  <si>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</si>
  <si>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</si>
  <si>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</si>
  <si>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</si>
  <si>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</si>
  <si>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</si>
  <si>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</si>
  <si>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</si>
  <si>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</si>
  <si>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</si>
  <si>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</si>
  <si>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</si>
  <si>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</si>
  <si>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</si>
  <si>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</si>
  <si>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</si>
  <si>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</si>
  <si>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</si>
  <si>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</si>
  <si>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</si>
  <si>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</si>
  <si>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</si>
  <si>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</si>
  <si>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</si>
  <si>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</si>
  <si>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</si>
  <si>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</si>
  <si>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</si>
  <si>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</si>
  <si>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</si>
  <si>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</si>
  <si>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</si>
  <si>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</si>
  <si>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</si>
  <si>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</si>
  <si>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</si>
  <si>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</si>
  <si>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昆明市科学技术协会</t>
  </si>
  <si>
    <t>530100210000000008517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</si>
  <si>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</si>
  <si>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</si>
  <si>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</si>
  <si>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</si>
  <si>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</si>
  <si>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</si>
  <si>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</si>
  <si>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</si>
  <si>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</si>
  <si>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530100210000000008518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</si>
  <si>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</si>
  <si>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</si>
  <si>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</si>
  <si>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</si>
  <si>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</si>
  <si>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</si>
  <si>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</si>
  <si>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</si>
  <si>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</si>
  <si>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</si>
  <si>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</si>
  <si>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530100210000000008519</t>
  </si>
  <si>
    <t>30113</t>
  </si>
  <si>
    <t>530100210000000008520</t>
  </si>
  <si>
    <t>对个人和家庭的补助</t>
  </si>
  <si>
    <t>30305</t>
  </si>
  <si>
    <t>生活补助</t>
  </si>
  <si>
    <t>530100210000000008523</t>
  </si>
  <si>
    <t>工会经费</t>
  </si>
  <si>
    <t>30228</t>
  </si>
  <si>
    <t>530100210000000008524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</si>
  <si>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</si>
  <si>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</si>
  <si>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</si>
  <si>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</si>
  <si>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</si>
  <si>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</si>
  <si>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</si>
  <si>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</si>
  <si>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</si>
  <si>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</si>
  <si>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</si>
  <si>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</si>
  <si>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</si>
  <si>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</si>
  <si>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</si>
  <si>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</si>
  <si>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</si>
  <si>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</si>
  <si>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</si>
  <si>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</si>
  <si>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</si>
  <si>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530100231100001464432</t>
  </si>
  <si>
    <t>事业人员奖励性绩效</t>
  </si>
  <si>
    <t>530100261100004888586</t>
  </si>
  <si>
    <t>事业人员住房补贴</t>
  </si>
  <si>
    <t>预算05-1表</t>
  </si>
  <si>
    <t>项目分类</t>
  </si>
  <si>
    <t>项目单位</t>
  </si>
  <si>
    <t>本年拨款</t>
  </si>
  <si>
    <t>其中：本次下达</t>
  </si>
  <si>
    <t>专项业务类</t>
  </si>
  <si>
    <t>530100241100002071168</t>
  </si>
  <si>
    <t>《昆明科技》专项编印业务经费</t>
  </si>
  <si>
    <t>530100261100004850175</t>
  </si>
  <si>
    <t>科普资源产品开发项目经费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</si>
  <si>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</si>
  <si>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</si>
  <si>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</si>
  <si>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</si>
  <si>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</si>
  <si>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</si>
  <si>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</si>
  <si>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</si>
  <si>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</si>
  <si>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</si>
  <si>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</si>
  <si>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基于2025年多门类主题、多载体形式的科普信息资源产品储备，按需批量制作线下科普物料，发放范围覆盖昆明市14个县（市）区及阳宗海管委会。具体产出如下：1.科普资料包：不少于1000份。2.科普宣传海报：不少于60份。3.科普宣传折页：不少于19700份。</t>
  </si>
  <si>
    <t>产出指标</t>
  </si>
  <si>
    <t>数量指标</t>
  </si>
  <si>
    <t>科普资料包制作并发放数量</t>
  </si>
  <si>
    <t>&gt;=</t>
  </si>
  <si>
    <t>1000</t>
  </si>
  <si>
    <t>个</t>
  </si>
  <si>
    <t>定量指标</t>
  </si>
  <si>
    <t>设计1-2个符合宣传需要的科普资料包，完成印制并面向社会公众免费发放，数量不少于1000个</t>
  </si>
  <si>
    <t>科普宣传海报制作并发放数量</t>
  </si>
  <si>
    <t>60</t>
  </si>
  <si>
    <t>份</t>
  </si>
  <si>
    <t>设计2-4个符合宣传需要的高质量科普主题海报，完成印制并面向社会公众免费发放，数量不少于60个</t>
  </si>
  <si>
    <t>科普宣传折页制作并发放数量</t>
  </si>
  <si>
    <t>19700</t>
  </si>
  <si>
    <t>设计1-2个符合宣传需要的科普宣传折页，完成印制并面向社会公众免费发放，数量不少于19700个</t>
  </si>
  <si>
    <t>质量指标</t>
  </si>
  <si>
    <t>工作完成率</t>
  </si>
  <si>
    <t>=</t>
  </si>
  <si>
    <t>100</t>
  </si>
  <si>
    <t>%</t>
  </si>
  <si>
    <t>工作完成率100%</t>
  </si>
  <si>
    <t>科普资源产品质量合格率</t>
  </si>
  <si>
    <t>设计制作产出的科普资源产品及科普活动物资质量合格率100%</t>
  </si>
  <si>
    <t>时效指标</t>
  </si>
  <si>
    <t>完成工作目标时限</t>
  </si>
  <si>
    <t>&lt;=</t>
  </si>
  <si>
    <t>2026年12月31日</t>
  </si>
  <si>
    <t>年月日</t>
  </si>
  <si>
    <t>定性指标</t>
  </si>
  <si>
    <t>2026年12月31日前完成项目工作目标</t>
  </si>
  <si>
    <t>效益指标</t>
  </si>
  <si>
    <t>社会效益</t>
  </si>
  <si>
    <t>受众人数</t>
  </si>
  <si>
    <t>&gt;</t>
  </si>
  <si>
    <t>万人次</t>
  </si>
  <si>
    <t>产出产品惠及受众人数不少于2万人次</t>
  </si>
  <si>
    <t>区域覆盖率</t>
  </si>
  <si>
    <t>科普资源产品及科普活动物资发放范围全面覆盖本单位、昆明市14个县市区科协及阳宗海管委会</t>
  </si>
  <si>
    <t>满意度指标</t>
  </si>
  <si>
    <t>服务对象满意度</t>
  </si>
  <si>
    <t>服务对象满意度指标</t>
  </si>
  <si>
    <t>90</t>
  </si>
  <si>
    <t>服务对象满意度超过90%</t>
  </si>
  <si>
    <t>成本指标</t>
  </si>
  <si>
    <t>经济成本指标</t>
  </si>
  <si>
    <t>15000</t>
  </si>
  <si>
    <t>元</t>
  </si>
  <si>
    <t>全年项目经费预算15,000.00元，确保资金预算内开支</t>
  </si>
  <si>
    <t>完成《昆明科技》的采编、编校、印刷、制作等工作，并免费寄送到昆明市各县（市）区科协及相关单位。同时在年内完成上年度合订本的设计制作及免费寄送工作。</t>
  </si>
  <si>
    <t>《昆明科技》合订本编印册数</t>
  </si>
  <si>
    <t>80</t>
  </si>
  <si>
    <t>本</t>
  </si>
  <si>
    <t>合订本制作达80本</t>
  </si>
  <si>
    <t>《昆明科技》编印册数</t>
  </si>
  <si>
    <t>9600</t>
  </si>
  <si>
    <t>册</t>
  </si>
  <si>
    <t>全年《昆明科技》印刷、制作册数达9600册</t>
  </si>
  <si>
    <t>工作完成时限</t>
  </si>
  <si>
    <t>年-月-日</t>
  </si>
  <si>
    <t>12月31日前完成2026年《昆明科技》编审工作</t>
  </si>
  <si>
    <t>寄送覆盖单位数量</t>
  </si>
  <si>
    <t>29</t>
  </si>
  <si>
    <t>寄送范围覆盖昆明市14个县（市）区及阳宗海管委会科协单位，并辐射至云南省内15个地州市的科协单位</t>
  </si>
  <si>
    <t>读者反馈满意度达90%及以上</t>
  </si>
  <si>
    <t>预计经费开支金额</t>
  </si>
  <si>
    <t>43000</t>
  </si>
  <si>
    <t>2026年12期《昆明科技》及合订本印刷、制作、邮寄等费用预计4.3万元以内开支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</si>
  <si>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</si>
  <si>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</si>
  <si>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</si>
  <si>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</si>
  <si>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</si>
  <si>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</si>
  <si>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</si>
  <si>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</si>
  <si>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</si>
  <si>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</si>
  <si>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</si>
  <si>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</si>
  <si>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</si>
  <si>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</si>
  <si>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</si>
  <si>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公用经费-印刷项目</t>
  </si>
  <si>
    <t>其他印刷服务</t>
  </si>
  <si>
    <t>项</t>
  </si>
  <si>
    <t>《昆明科技》印刷服务采购项目</t>
  </si>
  <si>
    <t>科普资源产品印刷制作服务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</si>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</sst>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yy\-mm\-dd\ hh:mm:ss"/>
    <numFmt numFmtId="177" formatCode="yyyy\-mm\-dd"/>
    <numFmt numFmtId="43" formatCode="_ * #,##0.00_ ;_ * \-#,##0.00_ ;_ * &quot;-&quot;??_ ;_ @_ "/>
    <numFmt numFmtId="178" formatCode="#,##0.00;\-#,##0.00;;@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80" fontId="23" fillId="0" borderId="4">
      <alignment horizontal="right" vertical="center"/>
    </xf>
    <xf numFmtId="10" fontId="23" fillId="0" borderId="4">
      <alignment horizontal="right" vertical="center"/>
    </xf>
    <xf numFmtId="176" fontId="23" fillId="0" borderId="4">
      <alignment horizontal="right" vertical="center"/>
    </xf>
    <xf numFmtId="179" fontId="23" fillId="0" borderId="4">
      <alignment horizontal="right" vertical="center"/>
    </xf>
    <xf numFmtId="178" fontId="23" fillId="0" borderId="4">
      <alignment horizontal="right" vertical="center"/>
    </xf>
    <xf numFmtId="178" fontId="23" fillId="0" borderId="4">
      <alignment horizontal="right" vertical="center"/>
    </xf>
    <xf numFmtId="0" fontId="16" fillId="2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2" fillId="0" borderId="1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0" borderId="2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9" applyNumberFormat="false" applyFill="false" applyAlignment="false" applyProtection="false">
      <alignment vertical="center"/>
    </xf>
    <xf numFmtId="177" fontId="23" fillId="0" borderId="4">
      <alignment horizontal="right"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49" fontId="23" fillId="0" borderId="4">
      <alignment horizontal="left" vertical="center" wrapText="true"/>
    </xf>
    <xf numFmtId="0" fontId="33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34" fillId="12" borderId="2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7" fillId="27" borderId="20" applyNumberFormat="false" applyAlignment="false" applyProtection="false">
      <alignment vertical="center"/>
    </xf>
    <xf numFmtId="0" fontId="21" fillId="12" borderId="17" applyNumberFormat="false" applyAlignment="false" applyProtection="false">
      <alignment vertical="center"/>
    </xf>
    <xf numFmtId="0" fontId="19" fillId="9" borderId="16" applyNumberFormat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0" fillId="7" borderId="1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197">
    <xf numFmtId="0" fontId="0" fillId="0" borderId="0" xfId="0" applyFont="true" applyBorder="true"/>
    <xf numFmtId="49" fontId="1" fillId="0" borderId="0" xfId="0" applyNumberFormat="true" applyFont="true" applyBorder="true"/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 applyProtection="true">
      <alignment horizontal="left" vertical="center"/>
      <protection locked="false"/>
    </xf>
    <xf numFmtId="0" fontId="4" fillId="0" borderId="0" xfId="0" applyFont="true" applyBorder="true" applyAlignment="true">
      <alignment horizontal="left" vertical="center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>
      <alignment horizontal="center" vertical="center" wrapText="true"/>
    </xf>
    <xf numFmtId="0" fontId="4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3" fillId="2" borderId="4" xfId="0" applyFont="true" applyFill="true" applyBorder="true" applyAlignment="true" applyProtection="true">
      <alignment horizontal="left" vertical="center" wrapText="true"/>
      <protection locked="false"/>
    </xf>
    <xf numFmtId="0" fontId="3" fillId="0" borderId="4" xfId="0" applyFont="true" applyBorder="true" applyAlignment="true" applyProtection="true">
      <alignment horizontal="left" vertical="center"/>
      <protection locked="false"/>
    </xf>
    <xf numFmtId="49" fontId="5" fillId="0" borderId="4" xfId="27" applyNumberFormat="true" applyFont="true" applyBorder="true">
      <alignment horizontal="left" vertical="center" wrapText="true"/>
    </xf>
    <xf numFmtId="0" fontId="3" fillId="0" borderId="5" xfId="0" applyFont="true" applyBorder="true" applyAlignment="true" applyProtection="true">
      <alignment horizontal="center" vertical="center" wrapText="true"/>
      <protection locked="false"/>
    </xf>
    <xf numFmtId="0" fontId="3" fillId="0" borderId="6" xfId="0" applyFont="true" applyBorder="true" applyAlignment="true" applyProtection="true">
      <alignment horizontal="left" vertical="center" wrapText="true"/>
      <protection locked="false"/>
    </xf>
    <xf numFmtId="0" fontId="3" fillId="0" borderId="7" xfId="0" applyFont="true" applyBorder="true" applyAlignment="true" applyProtection="true">
      <alignment horizontal="left" vertical="center" wrapText="true"/>
      <protection locked="false"/>
    </xf>
    <xf numFmtId="0" fontId="3" fillId="0" borderId="0" xfId="0" applyFont="true" applyBorder="true" applyAlignment="true" applyProtection="true">
      <alignment horizontal="right" vertical="center"/>
      <protection locked="false"/>
    </xf>
    <xf numFmtId="0" fontId="4" fillId="0" borderId="0" xfId="0" applyFont="true" applyBorder="true"/>
    <xf numFmtId="0" fontId="3" fillId="0" borderId="0" xfId="0" applyFont="true" applyBorder="true" applyAlignment="true" applyProtection="true">
      <alignment horizontal="right"/>
      <protection locked="false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4" fontId="3" fillId="0" borderId="4" xfId="0" applyNumberFormat="true" applyFont="true" applyBorder="true" applyAlignment="true" applyProtection="true">
      <alignment horizontal="right" vertical="center" wrapText="true"/>
      <protection locked="false"/>
    </xf>
    <xf numFmtId="0" fontId="3" fillId="0" borderId="4" xfId="0" applyFont="true" applyBorder="true" applyAlignment="true">
      <alignment horizontal="left" vertical="center" wrapText="true"/>
    </xf>
    <xf numFmtId="0" fontId="3" fillId="0" borderId="4" xfId="0" applyFont="true" applyBorder="true" applyAlignment="true" applyProtection="true">
      <alignment horizontal="left" vertical="center" wrapText="true"/>
      <protection locked="false"/>
    </xf>
    <xf numFmtId="0" fontId="1" fillId="0" borderId="5" xfId="0" applyFont="true" applyBorder="true" applyAlignment="true" applyProtection="true">
      <alignment horizontal="center" vertical="center" wrapText="true"/>
      <protection locked="false"/>
    </xf>
    <xf numFmtId="0" fontId="3" fillId="0" borderId="6" xfId="0" applyFont="true" applyBorder="true" applyAlignment="true">
      <alignment horizontal="left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4" fontId="3" fillId="0" borderId="4" xfId="0" applyNumberFormat="true" applyFont="true" applyBorder="true" applyAlignment="true">
      <alignment horizontal="right" vertical="center" wrapText="true"/>
    </xf>
    <xf numFmtId="0" fontId="3" fillId="2" borderId="7" xfId="0" applyFont="true" applyFill="true" applyBorder="true" applyAlignment="true">
      <alignment horizontal="left" vertical="center"/>
    </xf>
    <xf numFmtId="0" fontId="1" fillId="0" borderId="4" xfId="0" applyFont="true" applyBorder="true" applyAlignment="true" applyProtection="true">
      <alignment horizontal="center" vertical="center"/>
      <protection locked="false"/>
    </xf>
    <xf numFmtId="4" fontId="5" fillId="0" borderId="4" xfId="5" applyNumberFormat="true" applyFont="true" applyBorder="true">
      <alignment horizontal="right" vertical="center"/>
    </xf>
    <xf numFmtId="0" fontId="3" fillId="2" borderId="0" xfId="0" applyFont="true" applyFill="true" applyBorder="true" applyAlignment="true" applyProtection="true">
      <alignment horizontal="right" vertical="top" wrapText="true"/>
      <protection locked="false"/>
    </xf>
    <xf numFmtId="0" fontId="6" fillId="0" borderId="0" xfId="0" applyFont="true" applyBorder="true" applyAlignment="true" applyProtection="true">
      <alignment vertical="top"/>
      <protection locked="false"/>
    </xf>
    <xf numFmtId="0" fontId="6" fillId="0" borderId="0" xfId="0" applyFont="true" applyBorder="true" applyAlignment="true">
      <alignment vertical="top"/>
    </xf>
    <xf numFmtId="0" fontId="7" fillId="2" borderId="0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Border="true" applyProtection="true">
      <protection locked="false"/>
    </xf>
    <xf numFmtId="0" fontId="6" fillId="0" borderId="0" xfId="0" applyFont="true" applyBorder="true"/>
    <xf numFmtId="0" fontId="3" fillId="2" borderId="0" xfId="0" applyFont="true" applyFill="true" applyBorder="true" applyAlignment="true" applyProtection="true">
      <alignment horizontal="left" vertical="center" wrapText="true"/>
      <protection locked="false"/>
    </xf>
    <xf numFmtId="0" fontId="1" fillId="2" borderId="0" xfId="0" applyFont="true" applyFill="true" applyBorder="true" applyAlignment="true" applyProtection="true">
      <alignment horizontal="right" vertical="center"/>
      <protection locked="false"/>
    </xf>
    <xf numFmtId="0" fontId="1" fillId="2" borderId="0" xfId="0" applyFont="true" applyFill="true" applyBorder="true" applyAlignment="true" applyProtection="true">
      <alignment horizontal="right" vertical="center" wrapText="true"/>
      <protection locked="false"/>
    </xf>
    <xf numFmtId="0" fontId="1" fillId="0" borderId="4" xfId="0" applyFont="true" applyBorder="true" applyAlignment="true" applyProtection="true">
      <alignment horizontal="center" vertical="center" wrapText="true"/>
      <protection locked="false"/>
    </xf>
    <xf numFmtId="0" fontId="1" fillId="2" borderId="4" xfId="0" applyFont="true" applyFill="true" applyBorder="true" applyAlignment="true" applyProtection="true">
      <alignment horizontal="center" vertical="center" wrapText="true"/>
      <protection locked="false"/>
    </xf>
    <xf numFmtId="0" fontId="1" fillId="2" borderId="4" xfId="0" applyFont="true" applyFill="true" applyBorder="true" applyAlignment="true" applyProtection="true">
      <alignment horizontal="right" vertical="center"/>
      <protection locked="false"/>
    </xf>
    <xf numFmtId="0" fontId="1" fillId="2" borderId="4" xfId="0" applyFont="true" applyFill="true" applyBorder="true" applyAlignment="true" applyProtection="true">
      <alignment horizontal="right" vertical="center" wrapText="true"/>
      <protection locked="false"/>
    </xf>
    <xf numFmtId="0" fontId="3" fillId="2" borderId="4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4" xfId="0" applyFont="true" applyBorder="true" applyAlignment="true" applyProtection="true">
      <alignment horizontal="left"/>
      <protection locked="false"/>
    </xf>
    <xf numFmtId="0" fontId="3" fillId="0" borderId="4" xfId="0" applyFont="true" applyBorder="true" applyAlignment="true">
      <alignment horizontal="left"/>
    </xf>
    <xf numFmtId="0" fontId="3" fillId="2" borderId="4" xfId="0" applyFont="true" applyFill="true" applyBorder="true" applyAlignment="true">
      <alignment horizontal="right" vertical="center"/>
    </xf>
    <xf numFmtId="0" fontId="3" fillId="0" borderId="4" xfId="0" applyFont="true" applyBorder="true" applyAlignment="true">
      <alignment horizontal="left" vertical="center"/>
    </xf>
    <xf numFmtId="0" fontId="3" fillId="2" borderId="4" xfId="0" applyFont="true" applyFill="true" applyBorder="true" applyAlignment="true">
      <alignment horizontal="left" vertical="center"/>
    </xf>
    <xf numFmtId="0" fontId="3" fillId="2" borderId="0" xfId="0" applyFont="true" applyFill="true" applyBorder="true" applyAlignment="true" applyProtection="true">
      <alignment horizontal="right" vertical="center" wrapText="true"/>
      <protection locked="false"/>
    </xf>
    <xf numFmtId="0" fontId="1" fillId="2" borderId="4" xfId="0" applyFont="true" applyFill="true" applyBorder="true" applyAlignment="true" applyProtection="true">
      <alignment horizontal="center" vertical="center"/>
      <protection locked="false"/>
    </xf>
    <xf numFmtId="0" fontId="3" fillId="0" borderId="4" xfId="0" applyFont="true" applyBorder="true" applyAlignment="true" applyProtection="true">
      <alignment horizontal="center" vertical="center" wrapText="true"/>
      <protection locked="false"/>
    </xf>
    <xf numFmtId="0" fontId="3" fillId="2" borderId="4" xfId="0" applyFont="true" applyFill="true" applyBorder="true" applyAlignment="true" applyProtection="true">
      <alignment horizontal="center" vertical="center" wrapText="true"/>
      <protection locked="false"/>
    </xf>
    <xf numFmtId="3" fontId="3" fillId="2" borderId="4" xfId="0" applyNumberFormat="true" applyFont="true" applyFill="true" applyBorder="true" applyAlignment="true" applyProtection="true">
      <alignment horizontal="right" vertical="center"/>
      <protection locked="false"/>
    </xf>
    <xf numFmtId="4" fontId="3" fillId="0" borderId="4" xfId="0" applyNumberFormat="true" applyFont="true" applyBorder="true" applyAlignment="true" applyProtection="true">
      <alignment horizontal="right" vertical="center"/>
      <protection locked="false"/>
    </xf>
    <xf numFmtId="3" fontId="3" fillId="2" borderId="4" xfId="0" applyNumberFormat="true" applyFont="true" applyFill="true" applyBorder="true" applyAlignment="true" applyProtection="true">
      <alignment horizontal="left" vertical="center"/>
      <protection locked="false"/>
    </xf>
    <xf numFmtId="4" fontId="3" fillId="0" borderId="4" xfId="0" applyNumberFormat="true" applyFont="true" applyBorder="true" applyAlignment="true" applyProtection="true">
      <alignment horizontal="left" vertical="center"/>
      <protection locked="false"/>
    </xf>
    <xf numFmtId="0" fontId="8" fillId="0" borderId="0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 wrapText="true"/>
    </xf>
    <xf numFmtId="0" fontId="2" fillId="0" borderId="0" xfId="0" applyFont="true" applyBorder="true" applyAlignment="true" applyProtection="true">
      <alignment horizontal="center" vertical="center"/>
      <protection locked="false"/>
    </xf>
    <xf numFmtId="0" fontId="4" fillId="0" borderId="4" xfId="0" applyFont="true" applyBorder="true" applyAlignment="true" applyProtection="true">
      <alignment horizontal="center" vertical="center"/>
      <protection locked="false"/>
    </xf>
    <xf numFmtId="0" fontId="3" fillId="2" borderId="4" xfId="0" applyFont="true" applyFill="true" applyBorder="true" applyAlignment="true" applyProtection="true">
      <alignment horizontal="center" vertical="center"/>
      <protection locked="false"/>
    </xf>
    <xf numFmtId="0" fontId="1" fillId="0" borderId="0" xfId="0" applyFont="true" applyBorder="true" applyAlignment="true">
      <alignment horizontal="right" vertical="center"/>
    </xf>
    <xf numFmtId="0" fontId="8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4" fillId="0" borderId="0" xfId="0" applyFont="true" applyBorder="true" applyAlignment="true">
      <alignment wrapText="true"/>
    </xf>
    <xf numFmtId="0" fontId="1" fillId="0" borderId="0" xfId="0" applyFont="true" applyBorder="true" applyAlignment="true">
      <alignment horizontal="right" wrapText="true"/>
    </xf>
    <xf numFmtId="0" fontId="4" fillId="0" borderId="8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/>
    </xf>
    <xf numFmtId="178" fontId="5" fillId="0" borderId="4" xfId="0" applyNumberFormat="true" applyFont="true" applyBorder="true" applyAlignment="true">
      <alignment horizontal="right" vertical="center"/>
    </xf>
    <xf numFmtId="0" fontId="1" fillId="0" borderId="0" xfId="0" applyFont="true" applyBorder="true" applyAlignment="true">
      <alignment wrapText="true"/>
    </xf>
    <xf numFmtId="0" fontId="4" fillId="0" borderId="6" xfId="0" applyFont="true" applyBorder="true" applyAlignment="true" applyProtection="true">
      <alignment horizontal="center" vertical="center"/>
      <protection locked="false"/>
    </xf>
    <xf numFmtId="0" fontId="4" fillId="0" borderId="7" xfId="0" applyFont="true" applyBorder="true" applyAlignment="true" applyProtection="true">
      <alignment horizontal="center" vertical="center"/>
      <protection locked="false"/>
    </xf>
    <xf numFmtId="0" fontId="1" fillId="0" borderId="3" xfId="0" applyFont="true" applyBorder="true" applyAlignment="true" applyProtection="true">
      <alignment horizontal="center" vertical="center"/>
      <protection locked="false"/>
    </xf>
    <xf numFmtId="0" fontId="1" fillId="0" borderId="0" xfId="0" applyFont="true" applyBorder="true" applyProtection="true">
      <protection locked="false"/>
    </xf>
    <xf numFmtId="0" fontId="2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Protection="true">
      <protection locked="false"/>
    </xf>
    <xf numFmtId="0" fontId="4" fillId="0" borderId="9" xfId="0" applyFont="true" applyBorder="true" applyAlignment="true" applyProtection="true">
      <alignment horizontal="center" vertical="center"/>
      <protection locked="false"/>
    </xf>
    <xf numFmtId="0" fontId="4" fillId="0" borderId="6" xfId="0" applyFont="true" applyBorder="true" applyAlignment="true">
      <alignment horizontal="center" vertical="center" wrapText="true"/>
    </xf>
    <xf numFmtId="0" fontId="4" fillId="0" borderId="10" xfId="0" applyFont="true" applyBorder="true" applyAlignment="true" applyProtection="true">
      <alignment horizontal="center" vertical="center"/>
      <protection locked="false"/>
    </xf>
    <xf numFmtId="0" fontId="4" fillId="0" borderId="10" xfId="0" applyFont="true" applyBorder="true" applyAlignment="true">
      <alignment horizontal="center" vertical="center" wrapText="true"/>
    </xf>
    <xf numFmtId="0" fontId="4" fillId="0" borderId="11" xfId="0" applyFont="true" applyBorder="true" applyAlignment="true" applyProtection="true">
      <alignment horizontal="center" vertical="center"/>
      <protection locked="false"/>
    </xf>
    <xf numFmtId="0" fontId="4" fillId="0" borderId="1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3" fillId="0" borderId="11" xfId="0" applyFont="true" applyBorder="true" applyAlignment="true" applyProtection="true">
      <alignment horizontal="left" vertical="center"/>
      <protection locked="false"/>
    </xf>
    <xf numFmtId="0" fontId="3" fillId="0" borderId="12" xfId="0" applyFont="true" applyBorder="true" applyAlignment="true">
      <alignment horizontal="center" vertical="center"/>
    </xf>
    <xf numFmtId="0" fontId="3" fillId="0" borderId="13" xfId="0" applyFont="true" applyBorder="true" applyAlignment="true" applyProtection="true">
      <alignment horizontal="left" vertical="center"/>
      <protection locked="false"/>
    </xf>
    <xf numFmtId="0" fontId="3" fillId="0" borderId="0" xfId="0" applyFont="true" applyBorder="true" applyAlignment="true" applyProtection="true">
      <alignment vertical="top" wrapText="true"/>
      <protection locked="false"/>
    </xf>
    <xf numFmtId="0" fontId="2" fillId="0" borderId="0" xfId="0" applyFont="true" applyBorder="true" applyAlignment="true" applyProtection="true">
      <alignment horizontal="center" vertical="center" wrapText="true"/>
      <protection locked="false"/>
    </xf>
    <xf numFmtId="0" fontId="4" fillId="0" borderId="6" xfId="0" applyFont="true" applyBorder="true" applyAlignment="true" applyProtection="true">
      <alignment horizontal="center" vertical="center" wrapText="true"/>
      <protection locked="false"/>
    </xf>
    <xf numFmtId="0" fontId="4" fillId="0" borderId="10" xfId="0" applyFont="true" applyBorder="true" applyAlignment="true" applyProtection="true">
      <alignment horizontal="center" vertical="center" wrapText="true"/>
      <protection locked="false"/>
    </xf>
    <xf numFmtId="0" fontId="4" fillId="0" borderId="11" xfId="0" applyFont="true" applyBorder="true" applyAlignment="true" applyProtection="true">
      <alignment horizontal="center" vertical="center" wrapText="true"/>
      <protection locked="false"/>
    </xf>
    <xf numFmtId="0" fontId="4" fillId="0" borderId="13" xfId="0" applyFont="true" applyBorder="true" applyAlignment="true">
      <alignment horizontal="center" vertical="center" wrapText="true"/>
    </xf>
    <xf numFmtId="0" fontId="4" fillId="0" borderId="13" xfId="0" applyFont="true" applyBorder="true" applyAlignment="true" applyProtection="true">
      <alignment horizontal="center" vertical="center"/>
      <protection locked="false"/>
    </xf>
    <xf numFmtId="0" fontId="3" fillId="0" borderId="0" xfId="0" applyFont="true" applyBorder="true" applyAlignment="true" applyProtection="true">
      <alignment horizontal="right" vertical="center" wrapText="true"/>
      <protection locked="false"/>
    </xf>
    <xf numFmtId="0" fontId="3" fillId="0" borderId="0" xfId="0" applyFont="true" applyBorder="true" applyAlignment="true" applyProtection="true">
      <alignment horizontal="right" wrapText="true"/>
      <protection locked="false"/>
    </xf>
    <xf numFmtId="0" fontId="4" fillId="0" borderId="13" xfId="0" applyFont="true" applyBorder="true" applyAlignment="true" applyProtection="true">
      <alignment horizontal="center" vertical="center" wrapText="true"/>
      <protection locked="false"/>
    </xf>
    <xf numFmtId="0" fontId="3" fillId="0" borderId="0" xfId="0" applyFont="true" applyBorder="true" applyAlignment="true">
      <alignment horizontal="left" vertical="center"/>
    </xf>
    <xf numFmtId="0" fontId="4" fillId="0" borderId="9" xfId="0" applyFont="true" applyBorder="true" applyAlignment="true">
      <alignment horizontal="center" vertical="center" wrapText="true"/>
    </xf>
    <xf numFmtId="180" fontId="5" fillId="0" borderId="4" xfId="1" applyNumberFormat="true" applyFont="true" applyBorder="true" applyAlignment="true">
      <alignment horizontal="center" vertical="center"/>
    </xf>
    <xf numFmtId="180" fontId="5" fillId="0" borderId="4" xfId="0" applyNumberFormat="true" applyFont="true" applyBorder="true" applyAlignment="true">
      <alignment horizontal="center" vertical="center"/>
    </xf>
    <xf numFmtId="0" fontId="3" fillId="0" borderId="11" xfId="0" applyFont="true" applyBorder="true" applyAlignment="true">
      <alignment horizontal="left" vertical="center" wrapText="true"/>
    </xf>
    <xf numFmtId="0" fontId="3" fillId="0" borderId="11" xfId="0" applyFont="true" applyBorder="true" applyAlignment="true" applyProtection="true">
      <alignment horizontal="left" vertical="center" indent="1"/>
      <protection locked="false"/>
    </xf>
    <xf numFmtId="0" fontId="3" fillId="0" borderId="11" xfId="0" applyFont="true" applyBorder="true" applyAlignment="true" applyProtection="true">
      <alignment horizontal="left" vertical="center" indent="2"/>
      <protection locked="false"/>
    </xf>
    <xf numFmtId="0" fontId="3" fillId="0" borderId="13" xfId="0" applyFont="true" applyBorder="true" applyAlignment="true">
      <alignment horizontal="left" vertical="center"/>
    </xf>
    <xf numFmtId="3" fontId="3" fillId="0" borderId="11" xfId="0" applyNumberFormat="true" applyFont="true" applyBorder="true" applyAlignment="true">
      <alignment horizontal="right" vertical="center"/>
    </xf>
    <xf numFmtId="0" fontId="3" fillId="2" borderId="11" xfId="0" applyFont="true" applyFill="true" applyBorder="true" applyAlignment="true">
      <alignment horizontal="right" vertical="center"/>
    </xf>
    <xf numFmtId="0" fontId="3" fillId="0" borderId="0" xfId="0" applyFont="true" applyBorder="true" applyAlignment="true">
      <alignment horizontal="right"/>
    </xf>
    <xf numFmtId="0" fontId="9" fillId="0" borderId="0" xfId="0" applyFont="true" applyBorder="true" applyAlignment="true" applyProtection="true">
      <alignment horizontal="right"/>
      <protection locked="false"/>
    </xf>
    <xf numFmtId="49" fontId="9" fillId="0" borderId="0" xfId="0" applyNumberFormat="true" applyFont="true" applyBorder="true" applyProtection="true">
      <protection locked="false"/>
    </xf>
    <xf numFmtId="0" fontId="1" fillId="0" borderId="0" xfId="0" applyFont="true" applyBorder="true" applyAlignment="true">
      <alignment horizontal="right"/>
    </xf>
    <xf numFmtId="0" fontId="10" fillId="0" borderId="0" xfId="0" applyFont="true" applyBorder="true" applyAlignment="true" applyProtection="true">
      <alignment horizontal="center" vertical="center" wrapText="true"/>
      <protection locked="false"/>
    </xf>
    <xf numFmtId="0" fontId="10" fillId="0" borderId="0" xfId="0" applyFont="true" applyBorder="true" applyAlignment="true" applyProtection="true">
      <alignment horizontal="center" vertical="center"/>
      <protection locked="false"/>
    </xf>
    <xf numFmtId="0" fontId="10" fillId="0" borderId="0" xfId="0" applyFont="true" applyBorder="true" applyAlignment="true">
      <alignment horizontal="center" vertical="center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 applyProtection="true">
      <alignment horizontal="center" vertical="center"/>
      <protection locked="false"/>
    </xf>
    <xf numFmtId="49" fontId="4" fillId="0" borderId="2" xfId="0" applyNumberFormat="true" applyFont="true" applyBorder="true" applyAlignment="true" applyProtection="true">
      <alignment horizontal="center" vertical="center" wrapText="true"/>
      <protection locked="false"/>
    </xf>
    <xf numFmtId="49" fontId="4" fillId="0" borderId="4" xfId="0" applyNumberFormat="true" applyFont="true" applyBorder="true" applyAlignment="true" applyProtection="true">
      <alignment horizontal="center" vertical="center"/>
      <protection locked="false"/>
    </xf>
    <xf numFmtId="0" fontId="4" fillId="0" borderId="4" xfId="0" applyFont="true" applyBorder="true" applyAlignment="true">
      <alignment horizontal="center" vertical="center"/>
    </xf>
    <xf numFmtId="0" fontId="1" fillId="0" borderId="6" xfId="0" applyFont="true" applyBorder="true" applyAlignment="true" applyProtection="true">
      <alignment horizontal="center" vertical="center"/>
      <protection locked="false"/>
    </xf>
    <xf numFmtId="0" fontId="1" fillId="0" borderId="7" xfId="0" applyFont="true" applyBorder="true" applyAlignment="true" applyProtection="true">
      <alignment horizontal="center" vertical="center"/>
      <protection locked="false"/>
    </xf>
    <xf numFmtId="0" fontId="1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left" vertical="center" wrapText="true" indent="1"/>
    </xf>
    <xf numFmtId="0" fontId="1" fillId="0" borderId="0" xfId="0" applyFont="true" applyBorder="true" applyAlignment="true">
      <alignment vertical="top"/>
    </xf>
    <xf numFmtId="0" fontId="4" fillId="0" borderId="8" xfId="0" applyFont="true" applyBorder="true" applyAlignment="true">
      <alignment horizontal="center" vertical="center"/>
    </xf>
    <xf numFmtId="0" fontId="4" fillId="0" borderId="9" xfId="0" applyFont="true" applyBorder="true" applyAlignment="true">
      <alignment horizontal="center" vertical="center"/>
    </xf>
    <xf numFmtId="0" fontId="4" fillId="0" borderId="12" xfId="0" applyFont="true" applyBorder="true" applyAlignment="true" applyProtection="true">
      <alignment horizontal="center" vertical="center" wrapText="true"/>
      <protection locked="false"/>
    </xf>
    <xf numFmtId="0" fontId="4" fillId="0" borderId="11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right" vertical="center"/>
    </xf>
    <xf numFmtId="0" fontId="1" fillId="0" borderId="0" xfId="0" applyFont="true" applyBorder="true" applyAlignment="true" applyProtection="true">
      <alignment vertical="top"/>
      <protection locked="false"/>
    </xf>
    <xf numFmtId="49" fontId="1" fillId="0" borderId="0" xfId="0" applyNumberFormat="true" applyFont="true" applyBorder="true" applyProtection="true">
      <protection locked="false"/>
    </xf>
    <xf numFmtId="0" fontId="4" fillId="0" borderId="0" xfId="0" applyFont="true" applyBorder="true" applyAlignment="true" applyProtection="true">
      <alignment horizontal="left" vertical="center"/>
      <protection locked="false"/>
    </xf>
    <xf numFmtId="0" fontId="4" fillId="0" borderId="3" xfId="0" applyFont="true" applyBorder="true" applyAlignment="true" applyProtection="true">
      <alignment horizontal="center" vertical="center"/>
      <protection locked="false"/>
    </xf>
    <xf numFmtId="0" fontId="3" fillId="0" borderId="4" xfId="0" applyFont="true" applyBorder="true" applyAlignment="true">
      <alignment horizontal="left" vertical="center" indent="1"/>
    </xf>
    <xf numFmtId="0" fontId="3" fillId="0" borderId="6" xfId="0" applyFont="true" applyBorder="true" applyAlignment="true" applyProtection="true">
      <alignment horizontal="left" vertical="center"/>
      <protection locked="false"/>
    </xf>
    <xf numFmtId="0" fontId="4" fillId="0" borderId="5" xfId="0" applyFont="true" applyBorder="true" applyAlignment="true" applyProtection="true">
      <alignment horizontal="center" vertical="center"/>
      <protection locked="false"/>
    </xf>
    <xf numFmtId="0" fontId="3" fillId="0" borderId="7" xfId="0" applyFont="true" applyBorder="true" applyAlignment="true" applyProtection="true">
      <alignment horizontal="left" vertical="center"/>
      <protection locked="false"/>
    </xf>
    <xf numFmtId="0" fontId="4" fillId="0" borderId="5" xfId="0" applyFont="true" applyBorder="true" applyAlignment="true" applyProtection="true">
      <alignment horizontal="center" vertical="center" wrapText="true"/>
      <protection locked="false"/>
    </xf>
    <xf numFmtId="0" fontId="4" fillId="0" borderId="4" xfId="0" applyFont="true" applyBorder="true" applyAlignment="true" applyProtection="true">
      <alignment horizontal="center" vertical="center" wrapText="true"/>
      <protection locked="false"/>
    </xf>
    <xf numFmtId="0" fontId="4" fillId="0" borderId="7" xfId="0" applyFont="true" applyBorder="true" applyAlignment="true" applyProtection="true">
      <alignment horizontal="center" vertical="center" wrapText="true"/>
      <protection locked="false"/>
    </xf>
    <xf numFmtId="0" fontId="11" fillId="0" borderId="0" xfId="0" applyFont="true" applyBorder="true" applyAlignment="true">
      <alignment horizontal="center" vertical="center"/>
    </xf>
    <xf numFmtId="0" fontId="1" fillId="2" borderId="0" xfId="0" applyFont="true" applyFill="true" applyBorder="true" applyAlignment="true" applyProtection="true">
      <alignment horizontal="left" vertical="center" wrapText="true"/>
      <protection locked="false"/>
    </xf>
    <xf numFmtId="0" fontId="6" fillId="2" borderId="4" xfId="0" applyFont="true" applyFill="true" applyBorder="true" applyAlignment="true" applyProtection="true">
      <alignment vertical="top" wrapText="true"/>
      <protection locked="false"/>
    </xf>
    <xf numFmtId="0" fontId="3" fillId="0" borderId="0" xfId="0" applyFont="true" applyBorder="true" applyAlignment="true">
      <alignment horizontal="right" vertical="center" wrapText="true"/>
    </xf>
    <xf numFmtId="49" fontId="4" fillId="0" borderId="5" xfId="0" applyNumberFormat="true" applyFont="true" applyBorder="true" applyAlignment="true">
      <alignment horizontal="center" vertical="center" wrapText="true"/>
    </xf>
    <xf numFmtId="49" fontId="4" fillId="0" borderId="7" xfId="0" applyNumberFormat="true" applyFont="true" applyBorder="true" applyAlignment="true">
      <alignment horizontal="center" vertical="center" wrapText="true"/>
    </xf>
    <xf numFmtId="49" fontId="4" fillId="0" borderId="4" xfId="0" applyNumberFormat="true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left" vertical="center" wrapText="true" indent="2"/>
    </xf>
    <xf numFmtId="0" fontId="1" fillId="0" borderId="7" xfId="0" applyFont="true" applyBorder="true" applyAlignment="true">
      <alignment horizontal="center" vertical="center"/>
    </xf>
    <xf numFmtId="0" fontId="6" fillId="2" borderId="0" xfId="0" applyFont="true" applyFill="true" applyBorder="true" applyAlignment="true">
      <alignment horizontal="left" vertical="center"/>
    </xf>
    <xf numFmtId="0" fontId="12" fillId="0" borderId="4" xfId="0" applyFont="true" applyBorder="true" applyAlignment="true" applyProtection="true">
      <alignment horizontal="center" vertical="center" wrapText="true"/>
      <protection locked="false"/>
    </xf>
    <xf numFmtId="0" fontId="12" fillId="0" borderId="4" xfId="0" applyFont="true" applyBorder="true" applyAlignment="true" applyProtection="true">
      <alignment vertical="top" wrapText="true"/>
      <protection locked="false"/>
    </xf>
    <xf numFmtId="0" fontId="3" fillId="0" borderId="4" xfId="0" applyFont="true" applyBorder="true" applyAlignment="true" applyProtection="true">
      <alignment vertical="center" wrapText="true"/>
      <protection locked="false"/>
    </xf>
    <xf numFmtId="0" fontId="13" fillId="0" borderId="4" xfId="0" applyFont="true" applyBorder="true" applyAlignment="true">
      <alignment horizontal="center" vertical="center"/>
    </xf>
    <xf numFmtId="0" fontId="13" fillId="0" borderId="4" xfId="0" applyFont="true" applyBorder="true" applyAlignment="true" applyProtection="true">
      <alignment horizontal="center" vertical="center" wrapText="true"/>
      <protection locked="false"/>
    </xf>
    <xf numFmtId="178" fontId="14" fillId="0" borderId="4" xfId="0" applyNumberFormat="true" applyFont="true" applyBorder="true" applyAlignment="true">
      <alignment horizontal="right" vertical="center"/>
    </xf>
    <xf numFmtId="0" fontId="12" fillId="2" borderId="1" xfId="0" applyFont="true" applyFill="true" applyBorder="true" applyAlignment="true">
      <alignment horizontal="center" vertical="center"/>
    </xf>
    <xf numFmtId="0" fontId="12" fillId="0" borderId="5" xfId="0" applyFont="true" applyBorder="true" applyAlignment="true" applyProtection="true">
      <alignment horizontal="center" vertical="center"/>
      <protection locked="false"/>
    </xf>
    <xf numFmtId="0" fontId="12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3" xfId="0" applyFont="true" applyBorder="true" applyAlignment="true" applyProtection="true">
      <alignment horizontal="center" vertical="center"/>
      <protection locked="false"/>
    </xf>
    <xf numFmtId="0" fontId="12" fillId="0" borderId="4" xfId="0" applyFont="true" applyBorder="true" applyAlignment="true" applyProtection="true">
      <alignment horizontal="center" vertical="center"/>
      <protection locked="false"/>
    </xf>
    <xf numFmtId="0" fontId="3" fillId="2" borderId="4" xfId="0" applyFont="true" applyFill="true" applyBorder="true" applyAlignment="true">
      <alignment horizontal="left" vertical="center" wrapText="true" indent="1"/>
    </xf>
    <xf numFmtId="0" fontId="3" fillId="2" borderId="4" xfId="0" applyFont="true" applyFill="true" applyBorder="true" applyAlignment="true">
      <alignment horizontal="left" vertical="center" wrapText="true" indent="2"/>
    </xf>
    <xf numFmtId="0" fontId="3" fillId="2" borderId="5" xfId="0" applyFont="true" applyFill="true" applyBorder="true" applyAlignment="true">
      <alignment horizontal="center" vertical="center" wrapText="true"/>
    </xf>
    <xf numFmtId="0" fontId="12" fillId="0" borderId="6" xfId="0" applyFont="true" applyBorder="true" applyAlignment="true" applyProtection="true">
      <alignment horizontal="center" vertical="center"/>
      <protection locked="false"/>
    </xf>
    <xf numFmtId="0" fontId="12" fillId="0" borderId="7" xfId="0" applyFont="true" applyBorder="true" applyAlignment="true" applyProtection="true">
      <alignment horizontal="center" vertical="center"/>
      <protection locked="false"/>
    </xf>
    <xf numFmtId="0" fontId="12" fillId="0" borderId="1" xfId="0" applyFont="true" applyBorder="true" applyAlignment="true" applyProtection="true">
      <alignment horizontal="center" vertical="center"/>
      <protection locked="false"/>
    </xf>
    <xf numFmtId="0" fontId="12" fillId="0" borderId="3" xfId="0" applyFont="true" applyBorder="true" applyAlignment="true" applyProtection="true">
      <alignment horizontal="center" vertical="center" wrapText="true"/>
      <protection locked="false"/>
    </xf>
    <xf numFmtId="0" fontId="12" fillId="0" borderId="6" xfId="0" applyFont="true" applyBorder="true" applyAlignment="true">
      <alignment horizontal="center" vertical="center"/>
    </xf>
    <xf numFmtId="0" fontId="12" fillId="0" borderId="7" xfId="0" applyFont="true" applyBorder="true" applyAlignment="true">
      <alignment horizontal="center" vertical="center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1" fillId="0" borderId="9" xfId="0" applyFont="true" applyBorder="true" applyAlignment="true" applyProtection="true">
      <alignment horizontal="center" vertical="center" wrapText="true"/>
      <protection locked="false"/>
    </xf>
    <xf numFmtId="0" fontId="1" fillId="0" borderId="6" xfId="0" applyFont="true" applyBorder="true" applyAlignment="true" applyProtection="true">
      <alignment horizontal="center" vertical="center" wrapText="true"/>
      <protection locked="false"/>
    </xf>
    <xf numFmtId="0" fontId="1" fillId="0" borderId="2" xfId="0" applyFont="true" applyBorder="true" applyAlignment="true" applyProtection="true">
      <alignment horizontal="center" vertical="center" wrapText="true"/>
      <protection locked="false"/>
    </xf>
    <xf numFmtId="0" fontId="1" fillId="0" borderId="10" xfId="0" applyFont="true" applyBorder="true" applyAlignment="true" applyProtection="true">
      <alignment horizontal="center" vertical="center" wrapText="true"/>
      <protection locked="false"/>
    </xf>
    <xf numFmtId="0" fontId="3" fillId="2" borderId="3" xfId="0" applyFont="true" applyFill="true" applyBorder="true" applyAlignment="true">
      <alignment horizontal="left" vertical="center"/>
    </xf>
    <xf numFmtId="0" fontId="3" fillId="2" borderId="11" xfId="0" applyFont="true" applyFill="true" applyBorder="true" applyAlignment="true">
      <alignment horizontal="left" vertical="center"/>
    </xf>
    <xf numFmtId="0" fontId="3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 applyProtection="true">
      <alignment vertical="top" wrapText="true"/>
      <protection locked="false"/>
    </xf>
    <xf numFmtId="0" fontId="1" fillId="0" borderId="13" xfId="0" applyFont="true" applyBorder="true" applyAlignment="true" applyProtection="true">
      <alignment horizontal="center" vertical="center"/>
      <protection locked="false"/>
    </xf>
    <xf numFmtId="0" fontId="1" fillId="0" borderId="13" xfId="0" applyFont="true" applyBorder="true" applyAlignment="true" applyProtection="true">
      <alignment horizontal="center" vertical="center" wrapText="true"/>
      <protection locked="false"/>
    </xf>
    <xf numFmtId="0" fontId="1" fillId="0" borderId="11" xfId="0" applyFont="true" applyBorder="true" applyAlignment="true" applyProtection="true">
      <alignment horizontal="center" vertical="center" wrapText="true"/>
      <protection locked="false"/>
    </xf>
    <xf numFmtId="0" fontId="1" fillId="0" borderId="7" xfId="0" applyFont="true" applyBorder="true" applyAlignment="true" applyProtection="true">
      <alignment horizontal="center" vertical="center" wrapText="true"/>
      <protection locked="false"/>
    </xf>
    <xf numFmtId="0" fontId="3" fillId="2" borderId="11" xfId="0" applyFont="true" applyFill="true" applyBorder="true" applyAlignment="true" applyProtection="true">
      <alignment horizontal="right" vertical="center"/>
      <protection locked="false"/>
    </xf>
    <xf numFmtId="0" fontId="3" fillId="0" borderId="4" xfId="0" applyFont="true" applyBorder="true" applyAlignment="true" applyProtection="true">
      <alignment vertical="center"/>
      <protection locked="false"/>
    </xf>
  </cellXfs>
  <cellStyles count="57">
    <cellStyle name="常规" xfId="0" builtinId="0"/>
    <cellStyle name="IntegralNumberStyle" xfId="1"/>
    <cellStyle name="PercentStyle" xfId="2"/>
    <cellStyle name="DateTimeStyle" xfId="3"/>
    <cellStyle name="TimeStyle" xfId="4"/>
    <cellStyle name="MoneyStyle" xfId="5"/>
    <cellStyle name="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TextStyle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D36"/>
  <sheetViews>
    <sheetView showGridLines="0" showZeros="0" topLeftCell="A5" workbookViewId="0">
      <selection activeCell="A1" sqref="A1"/>
    </sheetView>
  </sheetViews>
  <sheetFormatPr defaultColWidth="8.575" defaultRowHeight="12.75" customHeight="true" outlineLevelCol="3"/>
  <cols>
    <col min="1" max="4" width="41" customWidth="true"/>
  </cols>
  <sheetData>
    <row r="1" ht="15" customHeight="true" spans="1:4">
      <c r="A1" s="45"/>
      <c r="B1" s="45"/>
      <c r="C1" s="45"/>
      <c r="D1" s="59" t="s">
        <v>0</v>
      </c>
    </row>
    <row r="2" ht="41.25" customHeight="true" spans="1:1">
      <c r="A2" s="40" t="str">
        <f>"2026"&amp;"年部门财务收支预算总表"</f>
        <v>2026年部门财务收支预算总表</v>
      </c>
    </row>
    <row r="3" ht="17.25" customHeight="true" spans="1:4">
      <c r="A3" s="43" t="str">
        <f>"单位名称："&amp;"昆明科普中心"</f>
        <v>单位名称：昆明科普中心</v>
      </c>
      <c r="B3" s="161"/>
      <c r="D3" s="140" t="s">
        <v>1</v>
      </c>
    </row>
    <row r="4" ht="23.25" customHeight="true" spans="1:4">
      <c r="A4" s="162" t="s">
        <v>2</v>
      </c>
      <c r="B4" s="163"/>
      <c r="C4" s="162" t="s">
        <v>3</v>
      </c>
      <c r="D4" s="163"/>
    </row>
    <row r="5" ht="24" customHeight="true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true" spans="1:4">
      <c r="A6" s="164" t="s">
        <v>7</v>
      </c>
      <c r="B6" s="80">
        <v>3083807.32</v>
      </c>
      <c r="C6" s="164" t="s">
        <v>8</v>
      </c>
      <c r="D6" s="80"/>
    </row>
    <row r="7" ht="17.25" customHeight="true" spans="1:4">
      <c r="A7" s="164" t="s">
        <v>9</v>
      </c>
      <c r="B7" s="80"/>
      <c r="C7" s="164" t="s">
        <v>10</v>
      </c>
      <c r="D7" s="80"/>
    </row>
    <row r="8" ht="17.25" customHeight="true" spans="1:4">
      <c r="A8" s="164" t="s">
        <v>11</v>
      </c>
      <c r="B8" s="80"/>
      <c r="C8" s="196" t="s">
        <v>12</v>
      </c>
      <c r="D8" s="80"/>
    </row>
    <row r="9" ht="17.25" customHeight="true" spans="1:4">
      <c r="A9" s="164" t="s">
        <v>13</v>
      </c>
      <c r="B9" s="80"/>
      <c r="C9" s="196" t="s">
        <v>14</v>
      </c>
      <c r="D9" s="80"/>
    </row>
    <row r="10" ht="17.25" customHeight="true" spans="1:4">
      <c r="A10" s="164" t="s">
        <v>15</v>
      </c>
      <c r="B10" s="80"/>
      <c r="C10" s="196" t="s">
        <v>16</v>
      </c>
      <c r="D10" s="80"/>
    </row>
    <row r="11" ht="17.25" customHeight="true" spans="1:4">
      <c r="A11" s="164" t="s">
        <v>17</v>
      </c>
      <c r="B11" s="80"/>
      <c r="C11" s="196" t="s">
        <v>18</v>
      </c>
      <c r="D11" s="80">
        <v>2149085.32</v>
      </c>
    </row>
    <row r="12" ht="17.25" customHeight="true" spans="1:4">
      <c r="A12" s="164" t="s">
        <v>19</v>
      </c>
      <c r="B12" s="80"/>
      <c r="C12" s="28" t="s">
        <v>20</v>
      </c>
      <c r="D12" s="80"/>
    </row>
    <row r="13" ht="17.25" customHeight="true" spans="1:4">
      <c r="A13" s="164" t="s">
        <v>21</v>
      </c>
      <c r="B13" s="80"/>
      <c r="C13" s="28" t="s">
        <v>22</v>
      </c>
      <c r="D13" s="80">
        <v>413600</v>
      </c>
    </row>
    <row r="14" ht="17.25" customHeight="true" spans="1:4">
      <c r="A14" s="164" t="s">
        <v>23</v>
      </c>
      <c r="B14" s="80"/>
      <c r="C14" s="28" t="s">
        <v>24</v>
      </c>
      <c r="D14" s="80">
        <v>289722</v>
      </c>
    </row>
    <row r="15" ht="17.25" customHeight="true" spans="1:4">
      <c r="A15" s="164" t="s">
        <v>25</v>
      </c>
      <c r="B15" s="80"/>
      <c r="C15" s="28" t="s">
        <v>26</v>
      </c>
      <c r="D15" s="80"/>
    </row>
    <row r="16" ht="17.25" customHeight="true" spans="1:4">
      <c r="A16" s="57"/>
      <c r="B16" s="80"/>
      <c r="C16" s="28" t="s">
        <v>27</v>
      </c>
      <c r="D16" s="80"/>
    </row>
    <row r="17" ht="17.25" customHeight="true" spans="1:4">
      <c r="A17" s="165"/>
      <c r="B17" s="80"/>
      <c r="C17" s="28" t="s">
        <v>28</v>
      </c>
      <c r="D17" s="80"/>
    </row>
    <row r="18" ht="17.25" customHeight="true" spans="1:4">
      <c r="A18" s="165"/>
      <c r="B18" s="80"/>
      <c r="C18" s="28" t="s">
        <v>29</v>
      </c>
      <c r="D18" s="80"/>
    </row>
    <row r="19" ht="17.25" customHeight="true" spans="1:4">
      <c r="A19" s="165"/>
      <c r="B19" s="80"/>
      <c r="C19" s="28" t="s">
        <v>30</v>
      </c>
      <c r="D19" s="80"/>
    </row>
    <row r="20" ht="17.25" customHeight="true" spans="1:4">
      <c r="A20" s="165"/>
      <c r="B20" s="80"/>
      <c r="C20" s="28" t="s">
        <v>31</v>
      </c>
      <c r="D20" s="80"/>
    </row>
    <row r="21" ht="17.25" customHeight="true" spans="1:4">
      <c r="A21" s="165"/>
      <c r="B21" s="80"/>
      <c r="C21" s="28" t="s">
        <v>32</v>
      </c>
      <c r="D21" s="80"/>
    </row>
    <row r="22" ht="17.25" customHeight="true" spans="1:4">
      <c r="A22" s="165"/>
      <c r="B22" s="80"/>
      <c r="C22" s="28" t="s">
        <v>33</v>
      </c>
      <c r="D22" s="80"/>
    </row>
    <row r="23" ht="17.25" customHeight="true" spans="1:4">
      <c r="A23" s="165"/>
      <c r="B23" s="80"/>
      <c r="C23" s="28" t="s">
        <v>34</v>
      </c>
      <c r="D23" s="80"/>
    </row>
    <row r="24" ht="17.25" customHeight="true" spans="1:4">
      <c r="A24" s="165"/>
      <c r="B24" s="80"/>
      <c r="C24" s="28" t="s">
        <v>35</v>
      </c>
      <c r="D24" s="80">
        <v>231400</v>
      </c>
    </row>
    <row r="25" ht="17.25" customHeight="true" spans="1:4">
      <c r="A25" s="165"/>
      <c r="B25" s="80"/>
      <c r="C25" s="28" t="s">
        <v>36</v>
      </c>
      <c r="D25" s="80"/>
    </row>
    <row r="26" ht="17.25" customHeight="true" spans="1:4">
      <c r="A26" s="165"/>
      <c r="B26" s="80"/>
      <c r="C26" s="57" t="s">
        <v>37</v>
      </c>
      <c r="D26" s="80"/>
    </row>
    <row r="27" ht="17.25" customHeight="true" spans="1:4">
      <c r="A27" s="165"/>
      <c r="B27" s="80"/>
      <c r="C27" s="28" t="s">
        <v>38</v>
      </c>
      <c r="D27" s="80"/>
    </row>
    <row r="28" ht="16.5" customHeight="true" spans="1:4">
      <c r="A28" s="165"/>
      <c r="B28" s="80"/>
      <c r="C28" s="28" t="s">
        <v>39</v>
      </c>
      <c r="D28" s="80"/>
    </row>
    <row r="29" ht="16.5" customHeight="true" spans="1:4">
      <c r="A29" s="165"/>
      <c r="B29" s="80"/>
      <c r="C29" s="57" t="s">
        <v>40</v>
      </c>
      <c r="D29" s="80"/>
    </row>
    <row r="30" ht="17.25" customHeight="true" spans="1:4">
      <c r="A30" s="165"/>
      <c r="B30" s="80"/>
      <c r="C30" s="57" t="s">
        <v>41</v>
      </c>
      <c r="D30" s="80"/>
    </row>
    <row r="31" ht="17.25" customHeight="true" spans="1:4">
      <c r="A31" s="165"/>
      <c r="B31" s="80"/>
      <c r="C31" s="28" t="s">
        <v>42</v>
      </c>
      <c r="D31" s="80"/>
    </row>
    <row r="32" ht="16.5" customHeight="true" spans="1:4">
      <c r="A32" s="165" t="s">
        <v>43</v>
      </c>
      <c r="B32" s="80">
        <v>3083807.32</v>
      </c>
      <c r="C32" s="165" t="s">
        <v>44</v>
      </c>
      <c r="D32" s="80">
        <v>3083807.32</v>
      </c>
    </row>
    <row r="33" ht="16.5" customHeight="true" spans="1:4">
      <c r="A33" s="57" t="s">
        <v>45</v>
      </c>
      <c r="B33" s="80"/>
      <c r="C33" s="57" t="s">
        <v>46</v>
      </c>
      <c r="D33" s="80"/>
    </row>
    <row r="34" ht="16.5" customHeight="true" spans="1:4">
      <c r="A34" s="28" t="s">
        <v>47</v>
      </c>
      <c r="B34" s="80"/>
      <c r="C34" s="28" t="s">
        <v>47</v>
      </c>
      <c r="D34" s="80"/>
    </row>
    <row r="35" ht="16.5" customHeight="true" spans="1:4">
      <c r="A35" s="28" t="s">
        <v>48</v>
      </c>
      <c r="B35" s="80"/>
      <c r="C35" s="28" t="s">
        <v>48</v>
      </c>
      <c r="D35" s="80"/>
    </row>
    <row r="36" ht="16.5" customHeight="true" spans="1:4">
      <c r="A36" s="166" t="s">
        <v>49</v>
      </c>
      <c r="B36" s="80">
        <v>3083807.32</v>
      </c>
      <c r="C36" s="166" t="s">
        <v>50</v>
      </c>
      <c r="D36" s="80">
        <v>3083807.32</v>
      </c>
    </row>
  </sheetData>
  <mergeCells count="4">
    <mergeCell ref="A2:D2"/>
    <mergeCell ref="A3:B3"/>
    <mergeCell ref="A4:B4"/>
    <mergeCell ref="C4:D4"/>
  </mergeCells>
  <printOptions horizontalCentered="true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F9"/>
  <sheetViews>
    <sheetView showZeros="0" workbookViewId="0">
      <selection activeCell="A1" sqref="A1"/>
    </sheetView>
  </sheetViews>
  <sheetFormatPr defaultColWidth="9.14166666666667" defaultRowHeight="14.25" customHeight="true" outlineLevelCol="5"/>
  <cols>
    <col min="1" max="1" width="32.1416666666667" customWidth="true"/>
    <col min="2" max="2" width="20.7083333333333" customWidth="true"/>
    <col min="3" max="3" width="32.1416666666667" customWidth="true"/>
    <col min="4" max="4" width="27.7083333333333" customWidth="true"/>
    <col min="5" max="6" width="36.7083333333333" customWidth="true"/>
  </cols>
  <sheetData>
    <row r="1" ht="12" customHeight="true" spans="1:6">
      <c r="A1" s="119">
        <v>1</v>
      </c>
      <c r="B1" s="120">
        <v>0</v>
      </c>
      <c r="C1" s="119">
        <v>1</v>
      </c>
      <c r="D1" s="121"/>
      <c r="E1" s="121"/>
      <c r="F1" s="118" t="s">
        <v>341</v>
      </c>
    </row>
    <row r="2" ht="42" customHeight="true" spans="1:6">
      <c r="A2" s="122" t="str">
        <f>"2026"&amp;"年部门政府性基金预算支出预算表"</f>
        <v>2026年部门政府性基金预算支出预算表</v>
      </c>
      <c r="B2" s="122" t="s">
        <v>342</v>
      </c>
      <c r="C2" s="123"/>
      <c r="D2" s="124"/>
      <c r="E2" s="124"/>
      <c r="F2" s="124"/>
    </row>
    <row r="3" ht="13.5" customHeight="true" spans="1:6">
      <c r="A3" s="3" t="str">
        <f>"单位名称："&amp;"昆明科普中心"</f>
        <v>单位名称：昆明科普中心</v>
      </c>
      <c r="B3" s="3" t="s">
        <v>343</v>
      </c>
      <c r="C3" s="119"/>
      <c r="D3" s="121"/>
      <c r="E3" s="121"/>
      <c r="F3" s="118" t="s">
        <v>1</v>
      </c>
    </row>
    <row r="4" ht="19.5" customHeight="true" spans="1:6">
      <c r="A4" s="125" t="s">
        <v>177</v>
      </c>
      <c r="B4" s="126" t="s">
        <v>71</v>
      </c>
      <c r="C4" s="125" t="s">
        <v>72</v>
      </c>
      <c r="D4" s="21" t="s">
        <v>344</v>
      </c>
      <c r="E4" s="22"/>
      <c r="F4" s="23"/>
    </row>
    <row r="5" ht="18.75" customHeight="true" spans="1:6">
      <c r="A5" s="127"/>
      <c r="B5" s="128"/>
      <c r="C5" s="127"/>
      <c r="D5" s="24" t="s">
        <v>54</v>
      </c>
      <c r="E5" s="21" t="s">
        <v>74</v>
      </c>
      <c r="F5" s="24" t="s">
        <v>75</v>
      </c>
    </row>
    <row r="6" ht="18.75" customHeight="true" spans="1:6">
      <c r="A6" s="71">
        <v>1</v>
      </c>
      <c r="B6" s="129" t="s">
        <v>82</v>
      </c>
      <c r="C6" s="71">
        <v>3</v>
      </c>
      <c r="D6" s="130">
        <v>4</v>
      </c>
      <c r="E6" s="130">
        <v>5</v>
      </c>
      <c r="F6" s="130">
        <v>6</v>
      </c>
    </row>
    <row r="7" ht="21" customHeight="true" spans="1:6">
      <c r="A7" s="12"/>
      <c r="B7" s="12"/>
      <c r="C7" s="12"/>
      <c r="D7" s="80"/>
      <c r="E7" s="80"/>
      <c r="F7" s="80"/>
    </row>
    <row r="8" ht="21" customHeight="true" spans="1:6">
      <c r="A8" s="12"/>
      <c r="B8" s="12"/>
      <c r="C8" s="12"/>
      <c r="D8" s="80"/>
      <c r="E8" s="80"/>
      <c r="F8" s="80"/>
    </row>
    <row r="9" ht="18.75" customHeight="true" spans="1:6">
      <c r="A9" s="131" t="s">
        <v>168</v>
      </c>
      <c r="B9" s="131" t="s">
        <v>168</v>
      </c>
      <c r="C9" s="132" t="s">
        <v>168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true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Q13"/>
  <sheetViews>
    <sheetView showZeros="0" workbookViewId="0">
      <selection activeCell="A11" sqref="A11:A12"/>
    </sheetView>
  </sheetViews>
  <sheetFormatPr defaultColWidth="9.14166666666667" defaultRowHeight="14.25" customHeight="true"/>
  <cols>
    <col min="1" max="1" width="32.575" customWidth="true"/>
    <col min="2" max="2" width="21.7083333333333" customWidth="true"/>
    <col min="3" max="3" width="35.2833333333333" customWidth="true"/>
    <col min="4" max="4" width="7.70833333333333" customWidth="true"/>
    <col min="5" max="5" width="11.1416666666667" customWidth="true"/>
    <col min="6" max="6" width="13.2833333333333" customWidth="true"/>
    <col min="7" max="16" width="20" customWidth="true"/>
    <col min="17" max="17" width="19.85" customWidth="true"/>
  </cols>
  <sheetData>
    <row r="1" ht="15.75" customHeight="true" spans="16:17">
      <c r="P1" s="18"/>
      <c r="Q1" s="18" t="s">
        <v>345</v>
      </c>
    </row>
    <row r="2" ht="41.25" customHeight="true" spans="1:17">
      <c r="A2" s="74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70"/>
      <c r="L2" s="2"/>
      <c r="M2" s="2"/>
      <c r="N2" s="70"/>
      <c r="O2" s="2"/>
      <c r="P2" s="70"/>
      <c r="Q2" s="70"/>
    </row>
    <row r="3" ht="18.75" customHeight="true" spans="1:17">
      <c r="A3" s="108" t="str">
        <f>"单位名称："&amp;"昆明科普中心"</f>
        <v>单位名称：昆明科普中心</v>
      </c>
      <c r="B3" s="19"/>
      <c r="C3" s="19"/>
      <c r="D3" s="19"/>
      <c r="E3" s="19"/>
      <c r="F3" s="19"/>
      <c r="G3" s="19"/>
      <c r="H3" s="19"/>
      <c r="I3" s="19"/>
      <c r="J3" s="19"/>
      <c r="P3" s="20"/>
      <c r="Q3" s="118" t="s">
        <v>1</v>
      </c>
    </row>
    <row r="4" ht="15.75" customHeight="true" spans="1:17">
      <c r="A4" s="6" t="s">
        <v>346</v>
      </c>
      <c r="B4" s="109" t="s">
        <v>347</v>
      </c>
      <c r="C4" s="109" t="s">
        <v>348</v>
      </c>
      <c r="D4" s="109" t="s">
        <v>349</v>
      </c>
      <c r="E4" s="109" t="s">
        <v>350</v>
      </c>
      <c r="F4" s="109" t="s">
        <v>351</v>
      </c>
      <c r="G4" s="89" t="s">
        <v>184</v>
      </c>
      <c r="H4" s="89"/>
      <c r="I4" s="89"/>
      <c r="J4" s="89"/>
      <c r="K4" s="100"/>
      <c r="L4" s="89"/>
      <c r="M4" s="89"/>
      <c r="N4" s="82"/>
      <c r="O4" s="89"/>
      <c r="P4" s="100"/>
      <c r="Q4" s="83"/>
    </row>
    <row r="5" ht="17.25" customHeight="true" spans="1:17">
      <c r="A5" s="8"/>
      <c r="B5" s="91"/>
      <c r="C5" s="91"/>
      <c r="D5" s="91"/>
      <c r="E5" s="91"/>
      <c r="F5" s="91"/>
      <c r="G5" s="91" t="s">
        <v>54</v>
      </c>
      <c r="H5" s="91" t="s">
        <v>57</v>
      </c>
      <c r="I5" s="91" t="s">
        <v>352</v>
      </c>
      <c r="J5" s="91" t="s">
        <v>353</v>
      </c>
      <c r="K5" s="101" t="s">
        <v>354</v>
      </c>
      <c r="L5" s="103" t="s">
        <v>355</v>
      </c>
      <c r="M5" s="103"/>
      <c r="N5" s="104"/>
      <c r="O5" s="103"/>
      <c r="P5" s="107"/>
      <c r="Q5" s="92"/>
    </row>
    <row r="6" ht="54" customHeight="true" spans="1:17">
      <c r="A6" s="10"/>
      <c r="B6" s="93"/>
      <c r="C6" s="93"/>
      <c r="D6" s="93"/>
      <c r="E6" s="93"/>
      <c r="F6" s="93"/>
      <c r="G6" s="93"/>
      <c r="H6" s="93" t="s">
        <v>56</v>
      </c>
      <c r="I6" s="93"/>
      <c r="J6" s="93"/>
      <c r="K6" s="102"/>
      <c r="L6" s="93" t="s">
        <v>56</v>
      </c>
      <c r="M6" s="93" t="s">
        <v>63</v>
      </c>
      <c r="N6" s="92" t="s">
        <v>64</v>
      </c>
      <c r="O6" s="93" t="s">
        <v>65</v>
      </c>
      <c r="P6" s="102" t="s">
        <v>66</v>
      </c>
      <c r="Q6" s="92" t="s">
        <v>67</v>
      </c>
    </row>
    <row r="7" ht="18" customHeight="true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true" spans="1:17">
      <c r="A8" s="94" t="s">
        <v>194</v>
      </c>
      <c r="B8" s="112"/>
      <c r="C8" s="112"/>
      <c r="D8" s="112"/>
      <c r="E8" s="116"/>
      <c r="F8" s="80">
        <v>56000</v>
      </c>
      <c r="G8" s="80">
        <v>56000</v>
      </c>
      <c r="H8" s="80">
        <v>56000</v>
      </c>
      <c r="I8" s="80"/>
      <c r="J8" s="80"/>
      <c r="K8" s="80"/>
      <c r="L8" s="80"/>
      <c r="M8" s="80"/>
      <c r="N8" s="80"/>
      <c r="O8" s="80"/>
      <c r="P8" s="80"/>
      <c r="Q8" s="80"/>
    </row>
    <row r="9" ht="21" customHeight="true" spans="1:17">
      <c r="A9" s="113" t="s">
        <v>69</v>
      </c>
      <c r="B9" s="112"/>
      <c r="C9" s="112"/>
      <c r="D9" s="112"/>
      <c r="E9" s="116"/>
      <c r="F9" s="80">
        <v>56000</v>
      </c>
      <c r="G9" s="80">
        <v>56000</v>
      </c>
      <c r="H9" s="80">
        <v>56000</v>
      </c>
      <c r="I9" s="80"/>
      <c r="J9" s="80"/>
      <c r="K9" s="80"/>
      <c r="L9" s="80"/>
      <c r="M9" s="80"/>
      <c r="N9" s="80"/>
      <c r="O9" s="80"/>
      <c r="P9" s="80"/>
      <c r="Q9" s="80"/>
    </row>
    <row r="10" ht="21" customHeight="true" spans="1:17">
      <c r="A10" s="114" t="s">
        <v>227</v>
      </c>
      <c r="B10" s="112" t="s">
        <v>356</v>
      </c>
      <c r="C10" s="112" t="s">
        <v>357</v>
      </c>
      <c r="D10" s="112" t="s">
        <v>358</v>
      </c>
      <c r="E10" s="116">
        <v>1</v>
      </c>
      <c r="F10" s="80">
        <v>3000</v>
      </c>
      <c r="G10" s="80">
        <v>3000</v>
      </c>
      <c r="H10" s="80">
        <v>3000</v>
      </c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true" spans="1:17">
      <c r="A11" s="114" t="s">
        <v>259</v>
      </c>
      <c r="B11" s="112" t="s">
        <v>359</v>
      </c>
      <c r="C11" s="112" t="s">
        <v>357</v>
      </c>
      <c r="D11" s="112" t="s">
        <v>358</v>
      </c>
      <c r="E11" s="116">
        <v>1</v>
      </c>
      <c r="F11" s="80">
        <v>38000</v>
      </c>
      <c r="G11" s="80">
        <v>38000</v>
      </c>
      <c r="H11" s="80">
        <v>38000</v>
      </c>
      <c r="I11" s="80"/>
      <c r="J11" s="80"/>
      <c r="K11" s="80"/>
      <c r="L11" s="80"/>
      <c r="M11" s="80"/>
      <c r="N11" s="80"/>
      <c r="O11" s="80"/>
      <c r="P11" s="80"/>
      <c r="Q11" s="80"/>
    </row>
    <row r="12" ht="21" customHeight="true" spans="1:17">
      <c r="A12" s="114" t="s">
        <v>261</v>
      </c>
      <c r="B12" s="112" t="s">
        <v>360</v>
      </c>
      <c r="C12" s="112" t="s">
        <v>357</v>
      </c>
      <c r="D12" s="112" t="s">
        <v>358</v>
      </c>
      <c r="E12" s="116">
        <v>1</v>
      </c>
      <c r="F12" s="80">
        <v>15000</v>
      </c>
      <c r="G12" s="80">
        <v>15000</v>
      </c>
      <c r="H12" s="80">
        <v>15000</v>
      </c>
      <c r="I12" s="80"/>
      <c r="J12" s="80"/>
      <c r="K12" s="80"/>
      <c r="L12" s="80"/>
      <c r="M12" s="80"/>
      <c r="N12" s="80"/>
      <c r="O12" s="80"/>
      <c r="P12" s="80"/>
      <c r="Q12" s="80"/>
    </row>
    <row r="13" ht="21" customHeight="true" spans="1:17">
      <c r="A13" s="96" t="s">
        <v>168</v>
      </c>
      <c r="B13" s="115"/>
      <c r="C13" s="115"/>
      <c r="D13" s="115"/>
      <c r="E13" s="117"/>
      <c r="F13" s="80">
        <v>56000</v>
      </c>
      <c r="G13" s="80">
        <v>56000</v>
      </c>
      <c r="H13" s="80">
        <v>56000</v>
      </c>
      <c r="I13" s="80"/>
      <c r="J13" s="80"/>
      <c r="K13" s="80"/>
      <c r="L13" s="80"/>
      <c r="M13" s="80"/>
      <c r="N13" s="80"/>
      <c r="O13" s="80"/>
      <c r="P13" s="80"/>
      <c r="Q13" s="80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true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N11"/>
  <sheetViews>
    <sheetView showZeros="0" workbookViewId="0">
      <selection activeCell="A1" sqref="A1"/>
    </sheetView>
  </sheetViews>
  <sheetFormatPr defaultColWidth="9.14166666666667" defaultRowHeight="14.25" customHeight="true"/>
  <cols>
    <col min="1" max="3" width="39.1416666666667" customWidth="true"/>
    <col min="4" max="12" width="20.425" customWidth="true"/>
    <col min="13" max="14" width="20.2833333333333" customWidth="true"/>
  </cols>
  <sheetData>
    <row r="1" ht="16.5" customHeight="true" spans="1:14">
      <c r="A1" s="81"/>
      <c r="B1" s="85"/>
      <c r="C1" s="85"/>
      <c r="D1" s="81"/>
      <c r="E1" s="81"/>
      <c r="F1" s="81"/>
      <c r="G1" s="81"/>
      <c r="H1" s="98"/>
      <c r="I1" s="81"/>
      <c r="J1" s="81"/>
      <c r="K1" s="85"/>
      <c r="L1" s="81"/>
      <c r="M1" s="105"/>
      <c r="N1" s="105" t="s">
        <v>361</v>
      </c>
    </row>
    <row r="2" ht="41.25" customHeight="true" spans="1:14">
      <c r="A2" s="74" t="str">
        <f>"2026"&amp;"年部门政府购买服务预算表"</f>
        <v>2026年部门政府购买服务预算表</v>
      </c>
      <c r="B2" s="70"/>
      <c r="C2" s="70"/>
      <c r="D2" s="86"/>
      <c r="E2" s="86"/>
      <c r="F2" s="86"/>
      <c r="G2" s="86"/>
      <c r="H2" s="99"/>
      <c r="I2" s="86"/>
      <c r="J2" s="86"/>
      <c r="K2" s="70"/>
      <c r="L2" s="86"/>
      <c r="M2" s="99"/>
      <c r="N2" s="70"/>
    </row>
    <row r="3" ht="22.5" customHeight="true" spans="1:14">
      <c r="A3" s="75" t="str">
        <f>"单位名称："&amp;"昆明科普中心"</f>
        <v>单位名称：昆明科普中心</v>
      </c>
      <c r="B3" s="87"/>
      <c r="C3" s="87"/>
      <c r="D3" s="76"/>
      <c r="E3" s="76"/>
      <c r="F3" s="76"/>
      <c r="G3" s="76"/>
      <c r="H3" s="98"/>
      <c r="I3" s="81"/>
      <c r="J3" s="81"/>
      <c r="K3" s="85"/>
      <c r="L3" s="81"/>
      <c r="M3" s="106"/>
      <c r="N3" s="105" t="s">
        <v>1</v>
      </c>
    </row>
    <row r="4" ht="24" customHeight="true" spans="1:14">
      <c r="A4" s="6" t="s">
        <v>346</v>
      </c>
      <c r="B4" s="88" t="s">
        <v>362</v>
      </c>
      <c r="C4" s="88" t="s">
        <v>363</v>
      </c>
      <c r="D4" s="89" t="s">
        <v>184</v>
      </c>
      <c r="E4" s="89"/>
      <c r="F4" s="89"/>
      <c r="G4" s="89"/>
      <c r="H4" s="100"/>
      <c r="I4" s="89"/>
      <c r="J4" s="89"/>
      <c r="K4" s="82"/>
      <c r="L4" s="89"/>
      <c r="M4" s="100"/>
      <c r="N4" s="83"/>
    </row>
    <row r="5" ht="24" customHeight="true" spans="1:14">
      <c r="A5" s="8"/>
      <c r="B5" s="90"/>
      <c r="C5" s="90"/>
      <c r="D5" s="91" t="s">
        <v>54</v>
      </c>
      <c r="E5" s="91" t="s">
        <v>57</v>
      </c>
      <c r="F5" s="91" t="s">
        <v>352</v>
      </c>
      <c r="G5" s="91" t="s">
        <v>353</v>
      </c>
      <c r="H5" s="101" t="s">
        <v>354</v>
      </c>
      <c r="I5" s="103" t="s">
        <v>355</v>
      </c>
      <c r="J5" s="103"/>
      <c r="K5" s="104"/>
      <c r="L5" s="103"/>
      <c r="M5" s="107"/>
      <c r="N5" s="92"/>
    </row>
    <row r="6" ht="54" customHeight="true" spans="1:14">
      <c r="A6" s="10"/>
      <c r="B6" s="92"/>
      <c r="C6" s="92"/>
      <c r="D6" s="93"/>
      <c r="E6" s="93" t="s">
        <v>56</v>
      </c>
      <c r="F6" s="93"/>
      <c r="G6" s="93"/>
      <c r="H6" s="102"/>
      <c r="I6" s="93" t="s">
        <v>56</v>
      </c>
      <c r="J6" s="93" t="s">
        <v>63</v>
      </c>
      <c r="K6" s="92" t="s">
        <v>64</v>
      </c>
      <c r="L6" s="93" t="s">
        <v>65</v>
      </c>
      <c r="M6" s="102" t="s">
        <v>66</v>
      </c>
      <c r="N6" s="92" t="s">
        <v>67</v>
      </c>
    </row>
    <row r="7" ht="17.25" customHeight="true" spans="1:14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</row>
    <row r="8" ht="21" customHeight="true" spans="1:14">
      <c r="A8" s="94"/>
      <c r="B8" s="95"/>
      <c r="C8" s="95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true" spans="1:14">
      <c r="A9" s="95"/>
      <c r="B9" s="95"/>
      <c r="C9" s="95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true" spans="1:14">
      <c r="A10" s="95"/>
      <c r="B10" s="95"/>
      <c r="C10" s="95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true" spans="1:14">
      <c r="A11" s="96" t="s">
        <v>168</v>
      </c>
      <c r="B11" s="97"/>
      <c r="C11" s="97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true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Y8"/>
  <sheetViews>
    <sheetView showZeros="0" topLeftCell="U1" workbookViewId="0">
      <selection activeCell="A1" sqref="A1"/>
    </sheetView>
  </sheetViews>
  <sheetFormatPr defaultColWidth="9.14166666666667" defaultRowHeight="14.25" customHeight="true" outlineLevelRow="7"/>
  <cols>
    <col min="1" max="1" width="37.7083333333333" customWidth="true"/>
    <col min="2" max="25" width="20" customWidth="true"/>
  </cols>
  <sheetData>
    <row r="1" ht="17.25" customHeight="true" spans="4:25">
      <c r="D1" s="73"/>
      <c r="W1" s="18"/>
      <c r="X1" s="18"/>
      <c r="Y1" s="18" t="s">
        <v>364</v>
      </c>
    </row>
    <row r="2" ht="41.25" customHeight="true" spans="1:25">
      <c r="A2" s="74" t="str">
        <f>"2026"&amp;"年市对下转移支付预算表"</f>
        <v>2026年市对下转移支付预算表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0"/>
      <c r="X2" s="70"/>
      <c r="Y2" s="70"/>
    </row>
    <row r="3" ht="18" customHeight="true" spans="1:25">
      <c r="A3" s="75" t="str">
        <f>"单位名称："&amp;"昆明科普中心"</f>
        <v>单位名称：昆明科普中心</v>
      </c>
      <c r="B3" s="76"/>
      <c r="C3" s="76"/>
      <c r="D3" s="77"/>
      <c r="E3" s="81"/>
      <c r="F3" s="81"/>
      <c r="G3" s="81"/>
      <c r="H3" s="81"/>
      <c r="I3" s="81"/>
      <c r="W3" s="20"/>
      <c r="X3" s="20"/>
      <c r="Y3" s="20" t="s">
        <v>1</v>
      </c>
    </row>
    <row r="4" ht="19.5" customHeight="true" spans="1:25">
      <c r="A4" s="31" t="s">
        <v>365</v>
      </c>
      <c r="B4" s="21" t="s">
        <v>184</v>
      </c>
      <c r="C4" s="22"/>
      <c r="D4" s="22"/>
      <c r="E4" s="21" t="s">
        <v>366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82"/>
      <c r="X4" s="83"/>
      <c r="Y4" s="83"/>
    </row>
    <row r="5" ht="40.5" customHeight="true" spans="1:25">
      <c r="A5" s="25"/>
      <c r="B5" s="32" t="s">
        <v>54</v>
      </c>
      <c r="C5" s="6" t="s">
        <v>57</v>
      </c>
      <c r="D5" s="78" t="s">
        <v>352</v>
      </c>
      <c r="E5" s="60" t="s">
        <v>367</v>
      </c>
      <c r="F5" s="60" t="s">
        <v>368</v>
      </c>
      <c r="G5" s="60" t="s">
        <v>369</v>
      </c>
      <c r="H5" s="60" t="s">
        <v>370</v>
      </c>
      <c r="I5" s="60" t="s">
        <v>371</v>
      </c>
      <c r="J5" s="60" t="s">
        <v>372</v>
      </c>
      <c r="K5" s="60" t="s">
        <v>373</v>
      </c>
      <c r="L5" s="60" t="s">
        <v>374</v>
      </c>
      <c r="M5" s="60" t="s">
        <v>375</v>
      </c>
      <c r="N5" s="60" t="s">
        <v>376</v>
      </c>
      <c r="O5" s="60" t="s">
        <v>377</v>
      </c>
      <c r="P5" s="60" t="s">
        <v>378</v>
      </c>
      <c r="Q5" s="60" t="s">
        <v>379</v>
      </c>
      <c r="R5" s="60" t="s">
        <v>380</v>
      </c>
      <c r="S5" s="60" t="s">
        <v>381</v>
      </c>
      <c r="T5" s="60" t="s">
        <v>382</v>
      </c>
      <c r="U5" s="60" t="s">
        <v>383</v>
      </c>
      <c r="V5" s="60" t="s">
        <v>384</v>
      </c>
      <c r="W5" s="60" t="s">
        <v>385</v>
      </c>
      <c r="X5" s="84" t="s">
        <v>386</v>
      </c>
      <c r="Y5" s="84" t="s">
        <v>387</v>
      </c>
    </row>
    <row r="6" ht="19.5" customHeight="true" spans="1:25">
      <c r="A6" s="11">
        <v>1</v>
      </c>
      <c r="B6" s="11">
        <v>2</v>
      </c>
      <c r="C6" s="11">
        <v>3</v>
      </c>
      <c r="D6" s="79">
        <v>4</v>
      </c>
      <c r="E6" s="35">
        <v>5</v>
      </c>
      <c r="F6" s="11">
        <v>6</v>
      </c>
      <c r="G6" s="11">
        <v>7</v>
      </c>
      <c r="H6" s="79">
        <v>8</v>
      </c>
      <c r="I6" s="11">
        <v>9</v>
      </c>
      <c r="J6" s="11">
        <v>10</v>
      </c>
      <c r="K6" s="11">
        <v>11</v>
      </c>
      <c r="L6" s="79">
        <v>12</v>
      </c>
      <c r="M6" s="11">
        <v>13</v>
      </c>
      <c r="N6" s="11">
        <v>14</v>
      </c>
      <c r="O6" s="11">
        <v>15</v>
      </c>
      <c r="P6" s="79">
        <v>16</v>
      </c>
      <c r="Q6" s="11">
        <v>17</v>
      </c>
      <c r="R6" s="11">
        <v>18</v>
      </c>
      <c r="S6" s="11">
        <v>19</v>
      </c>
      <c r="T6" s="79">
        <v>20</v>
      </c>
      <c r="U6" s="79">
        <v>21</v>
      </c>
      <c r="V6" s="79">
        <v>22</v>
      </c>
      <c r="W6" s="35">
        <v>23</v>
      </c>
      <c r="X6" s="35">
        <v>24</v>
      </c>
      <c r="Y6" s="35">
        <v>25</v>
      </c>
    </row>
    <row r="7" ht="19.5" customHeight="true" spans="1:25">
      <c r="A7" s="27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true" spans="1:25">
      <c r="A8" s="6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</sheetData>
  <mergeCells count="5">
    <mergeCell ref="A2:Y2"/>
    <mergeCell ref="A3:I3"/>
    <mergeCell ref="B4:D4"/>
    <mergeCell ref="E4:Y4"/>
    <mergeCell ref="A4:A5"/>
  </mergeCells>
  <printOptions horizontalCentered="true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J7"/>
  <sheetViews>
    <sheetView showZeros="0" workbookViewId="0">
      <selection activeCell="A1" sqref="A1"/>
    </sheetView>
  </sheetViews>
  <sheetFormatPr defaultColWidth="9.14166666666667" defaultRowHeight="12" customHeight="true" outlineLevelRow="6"/>
  <cols>
    <col min="1" max="1" width="34.2833333333333" customWidth="true"/>
    <col min="2" max="2" width="29" customWidth="true"/>
    <col min="3" max="5" width="23.575" customWidth="true"/>
    <col min="6" max="6" width="11.2833333333333" customWidth="true"/>
    <col min="7" max="7" width="25.1416666666667" customWidth="true"/>
    <col min="8" max="8" width="15.575" customWidth="true"/>
    <col min="9" max="9" width="13.425" customWidth="true"/>
    <col min="10" max="10" width="18.85" customWidth="true"/>
  </cols>
  <sheetData>
    <row r="1" ht="16.5" customHeight="true" spans="10:10">
      <c r="J1" s="18" t="s">
        <v>388</v>
      </c>
    </row>
    <row r="2" ht="41.25" customHeight="true" spans="1:10">
      <c r="A2" s="67" t="str">
        <f>"2026"&amp;"年市对下转移支付绩效目标表"</f>
        <v>2026年市对下转移支付绩效目标表</v>
      </c>
      <c r="B2" s="2"/>
      <c r="C2" s="2"/>
      <c r="D2" s="2"/>
      <c r="E2" s="2"/>
      <c r="F2" s="70"/>
      <c r="G2" s="2"/>
      <c r="H2" s="70"/>
      <c r="I2" s="70"/>
      <c r="J2" s="2"/>
    </row>
    <row r="3" ht="17.25" customHeight="true" spans="1:1">
      <c r="A3" s="3" t="str">
        <f>"单位名称："&amp;"昆明科普中心"</f>
        <v>单位名称：昆明科普中心</v>
      </c>
    </row>
    <row r="4" ht="44.25" customHeight="true" spans="1:10">
      <c r="A4" s="68" t="s">
        <v>263</v>
      </c>
      <c r="B4" s="68" t="s">
        <v>264</v>
      </c>
      <c r="C4" s="68" t="s">
        <v>265</v>
      </c>
      <c r="D4" s="68" t="s">
        <v>266</v>
      </c>
      <c r="E4" s="68" t="s">
        <v>267</v>
      </c>
      <c r="F4" s="71" t="s">
        <v>268</v>
      </c>
      <c r="G4" s="68" t="s">
        <v>269</v>
      </c>
      <c r="H4" s="71" t="s">
        <v>270</v>
      </c>
      <c r="I4" s="71" t="s">
        <v>271</v>
      </c>
      <c r="J4" s="68" t="s">
        <v>272</v>
      </c>
    </row>
    <row r="5" ht="14.25" customHeight="true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71">
        <v>6</v>
      </c>
      <c r="G5" s="68">
        <v>7</v>
      </c>
      <c r="H5" s="71">
        <v>8</v>
      </c>
      <c r="I5" s="71">
        <v>9</v>
      </c>
      <c r="J5" s="68">
        <v>10</v>
      </c>
    </row>
    <row r="6" ht="42" customHeight="true" spans="1:10">
      <c r="A6" s="27"/>
      <c r="B6" s="69"/>
      <c r="C6" s="69"/>
      <c r="D6" s="69"/>
      <c r="E6" s="51"/>
      <c r="F6" s="72"/>
      <c r="G6" s="51"/>
      <c r="H6" s="72"/>
      <c r="I6" s="72"/>
      <c r="J6" s="51"/>
    </row>
    <row r="7" ht="42" customHeight="true" spans="1:10">
      <c r="A7" s="27"/>
      <c r="B7" s="12"/>
      <c r="C7" s="12"/>
      <c r="D7" s="12"/>
      <c r="E7" s="27"/>
      <c r="F7" s="12"/>
      <c r="G7" s="27"/>
      <c r="H7" s="12"/>
      <c r="I7" s="12"/>
      <c r="J7" s="27"/>
    </row>
  </sheetData>
  <mergeCells count="2">
    <mergeCell ref="A2:J2"/>
    <mergeCell ref="A3:H3"/>
  </mergeCells>
  <printOptions horizontalCentered="true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H10"/>
  <sheetViews>
    <sheetView showZeros="0" workbookViewId="0">
      <selection activeCell="A1" sqref="A1:H1"/>
    </sheetView>
  </sheetViews>
  <sheetFormatPr defaultColWidth="10.425" defaultRowHeight="14.25" customHeight="true" outlineLevelCol="7"/>
  <cols>
    <col min="1" max="2" width="33.7083333333333" customWidth="true"/>
    <col min="3" max="3" width="45.575" customWidth="true"/>
    <col min="4" max="4" width="27.575" customWidth="true"/>
    <col min="5" max="5" width="21.7083333333333" customWidth="true"/>
    <col min="6" max="8" width="26.2833333333333" customWidth="true"/>
  </cols>
  <sheetData>
    <row r="1" customHeight="true" spans="1:8">
      <c r="A1" s="37" t="s">
        <v>389</v>
      </c>
      <c r="B1" s="38"/>
      <c r="C1" s="39"/>
      <c r="D1" s="39"/>
      <c r="E1" s="39"/>
      <c r="F1" s="38"/>
      <c r="G1" s="38"/>
      <c r="H1" s="39"/>
    </row>
    <row r="2" ht="41.25" customHeight="true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true" spans="1:8">
      <c r="A3" s="43" t="str">
        <f>"单位名称："&amp;"昆明科普中心"</f>
        <v>单位名称：昆明科普中心</v>
      </c>
      <c r="B3" s="44"/>
      <c r="C3" s="45"/>
      <c r="E3" s="42"/>
      <c r="F3" s="41"/>
      <c r="G3" s="41"/>
      <c r="H3" s="59" t="s">
        <v>1</v>
      </c>
    </row>
    <row r="4" ht="28.5" customHeight="true" spans="1:8">
      <c r="A4" s="46" t="s">
        <v>177</v>
      </c>
      <c r="B4" s="47" t="s">
        <v>390</v>
      </c>
      <c r="C4" s="46" t="s">
        <v>391</v>
      </c>
      <c r="D4" s="46" t="s">
        <v>392</v>
      </c>
      <c r="E4" s="46" t="s">
        <v>393</v>
      </c>
      <c r="F4" s="60" t="s">
        <v>394</v>
      </c>
      <c r="G4" s="35"/>
      <c r="H4" s="46"/>
    </row>
    <row r="5" ht="21" customHeight="true" spans="1:8">
      <c r="A5" s="47"/>
      <c r="B5" s="48"/>
      <c r="C5" s="49"/>
      <c r="D5" s="48"/>
      <c r="E5" s="48"/>
      <c r="F5" s="60" t="s">
        <v>350</v>
      </c>
      <c r="G5" s="60" t="s">
        <v>395</v>
      </c>
      <c r="H5" s="60" t="s">
        <v>396</v>
      </c>
    </row>
    <row r="6" ht="17.25" customHeight="true" spans="1:8">
      <c r="A6" s="50" t="s">
        <v>81</v>
      </c>
      <c r="B6" s="50">
        <v>2</v>
      </c>
      <c r="C6" s="51">
        <v>3</v>
      </c>
      <c r="D6" s="50">
        <v>4</v>
      </c>
      <c r="E6" s="61">
        <v>5</v>
      </c>
      <c r="F6" s="62">
        <v>6</v>
      </c>
      <c r="G6" s="51">
        <v>7</v>
      </c>
      <c r="H6" s="51">
        <v>8</v>
      </c>
    </row>
    <row r="7" ht="19.5" customHeight="true" spans="1:8">
      <c r="A7" s="52"/>
      <c r="B7" s="28"/>
      <c r="C7" s="27"/>
      <c r="D7" s="12"/>
      <c r="E7" s="62"/>
      <c r="F7" s="63"/>
      <c r="G7" s="64"/>
      <c r="H7" s="64"/>
    </row>
    <row r="8" ht="19.5" customHeight="true" spans="1:8">
      <c r="A8" s="52"/>
      <c r="B8" s="28"/>
      <c r="C8" s="27"/>
      <c r="D8" s="12"/>
      <c r="E8" s="62"/>
      <c r="F8" s="63"/>
      <c r="G8" s="64"/>
      <c r="H8" s="64"/>
    </row>
    <row r="9" ht="19.5" customHeight="true" spans="1:8">
      <c r="A9" s="53" t="s">
        <v>54</v>
      </c>
      <c r="B9" s="54"/>
      <c r="C9" s="55"/>
      <c r="D9" s="56"/>
      <c r="E9" s="56"/>
      <c r="F9" s="63"/>
      <c r="G9" s="64"/>
      <c r="H9" s="64"/>
    </row>
    <row r="10" ht="19.5" customHeight="true" spans="1:8">
      <c r="A10" s="57" t="s">
        <v>397</v>
      </c>
      <c r="B10" s="54"/>
      <c r="C10" s="55"/>
      <c r="D10" s="58"/>
      <c r="E10" s="58"/>
      <c r="F10" s="65"/>
      <c r="G10" s="66"/>
      <c r="H10" s="66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K10"/>
  <sheetViews>
    <sheetView showZeros="0" workbookViewId="0">
      <selection activeCell="A1" sqref="A1"/>
    </sheetView>
  </sheetViews>
  <sheetFormatPr defaultColWidth="9.14166666666667" defaultRowHeight="14.25" customHeight="true"/>
  <cols>
    <col min="1" max="1" width="19.2833333333333" customWidth="true"/>
    <col min="2" max="2" width="33.85" customWidth="true"/>
    <col min="3" max="3" width="23.85" customWidth="true"/>
    <col min="4" max="4" width="11.1416666666667" customWidth="true"/>
    <col min="5" max="5" width="17.7083333333333" customWidth="true"/>
    <col min="6" max="6" width="9.85" customWidth="true"/>
    <col min="7" max="7" width="17.7083333333333" customWidth="true"/>
    <col min="8" max="11" width="23.1416666666667" customWidth="true"/>
  </cols>
  <sheetData>
    <row r="1" customHeight="true" spans="4:11">
      <c r="D1" s="1"/>
      <c r="E1" s="1"/>
      <c r="F1" s="1"/>
      <c r="G1" s="1"/>
      <c r="K1" s="18" t="s">
        <v>398</v>
      </c>
    </row>
    <row r="2" ht="41.25" customHeight="true" spans="1:11">
      <c r="A2" s="2" t="str">
        <f>"2026"&amp;"年上级转移支付补助项目支出预算表"</f>
        <v>2026年上级转移支付补助项目支出预算表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true" spans="1:11">
      <c r="A3" s="3" t="str">
        <f>"单位名称："&amp;"昆明科普中心"</f>
        <v>单位名称：昆明科普中心</v>
      </c>
      <c r="B3" s="4"/>
      <c r="C3" s="4"/>
      <c r="D3" s="4"/>
      <c r="E3" s="4"/>
      <c r="F3" s="4"/>
      <c r="G3" s="4"/>
      <c r="H3" s="19"/>
      <c r="I3" s="19"/>
      <c r="J3" s="19"/>
      <c r="K3" s="20" t="s">
        <v>1</v>
      </c>
    </row>
    <row r="4" ht="21.75" customHeight="true" spans="1:11">
      <c r="A4" s="5" t="s">
        <v>253</v>
      </c>
      <c r="B4" s="5" t="s">
        <v>179</v>
      </c>
      <c r="C4" s="5" t="s">
        <v>254</v>
      </c>
      <c r="D4" s="6" t="s">
        <v>180</v>
      </c>
      <c r="E4" s="6" t="s">
        <v>181</v>
      </c>
      <c r="F4" s="6" t="s">
        <v>182</v>
      </c>
      <c r="G4" s="6" t="s">
        <v>183</v>
      </c>
      <c r="H4" s="31" t="s">
        <v>54</v>
      </c>
      <c r="I4" s="21" t="s">
        <v>399</v>
      </c>
      <c r="J4" s="22"/>
      <c r="K4" s="23"/>
    </row>
    <row r="5" ht="21.75" customHeight="true" spans="1:11">
      <c r="A5" s="7"/>
      <c r="B5" s="7"/>
      <c r="C5" s="7"/>
      <c r="D5" s="8"/>
      <c r="E5" s="8"/>
      <c r="F5" s="8"/>
      <c r="G5" s="8"/>
      <c r="H5" s="32"/>
      <c r="I5" s="6" t="s">
        <v>57</v>
      </c>
      <c r="J5" s="6" t="s">
        <v>58</v>
      </c>
      <c r="K5" s="6" t="s">
        <v>59</v>
      </c>
    </row>
    <row r="6" ht="40.5" customHeight="true" spans="1:11">
      <c r="A6" s="9"/>
      <c r="B6" s="9"/>
      <c r="C6" s="9"/>
      <c r="D6" s="10"/>
      <c r="E6" s="10"/>
      <c r="F6" s="10"/>
      <c r="G6" s="10"/>
      <c r="H6" s="25"/>
      <c r="I6" s="10" t="s">
        <v>56</v>
      </c>
      <c r="J6" s="10"/>
      <c r="K6" s="10"/>
    </row>
    <row r="7" ht="15" customHeight="true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5">
        <v>10</v>
      </c>
      <c r="K7" s="35">
        <v>11</v>
      </c>
    </row>
    <row r="8" ht="18.75" customHeight="true" spans="1:11">
      <c r="A8" s="27"/>
      <c r="B8" s="12"/>
      <c r="C8" s="27"/>
      <c r="D8" s="27"/>
      <c r="E8" s="27"/>
      <c r="F8" s="27"/>
      <c r="G8" s="27"/>
      <c r="H8" s="33"/>
      <c r="I8" s="36"/>
      <c r="J8" s="36"/>
      <c r="K8" s="33"/>
    </row>
    <row r="9" ht="18.75" customHeight="true" spans="1:11">
      <c r="A9" s="28"/>
      <c r="B9" s="12"/>
      <c r="C9" s="12"/>
      <c r="D9" s="12"/>
      <c r="E9" s="12"/>
      <c r="F9" s="12"/>
      <c r="G9" s="12"/>
      <c r="H9" s="26"/>
      <c r="I9" s="26"/>
      <c r="J9" s="26"/>
      <c r="K9" s="33"/>
    </row>
    <row r="10" ht="18.75" customHeight="true" spans="1:11">
      <c r="A10" s="29" t="s">
        <v>168</v>
      </c>
      <c r="B10" s="30"/>
      <c r="C10" s="30"/>
      <c r="D10" s="30"/>
      <c r="E10" s="30"/>
      <c r="F10" s="30"/>
      <c r="G10" s="34"/>
      <c r="H10" s="26"/>
      <c r="I10" s="26"/>
      <c r="J10" s="26"/>
      <c r="K10" s="3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true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G11"/>
  <sheetViews>
    <sheetView showZeros="0" topLeftCell="D1" workbookViewId="0">
      <selection activeCell="A1" sqref="A1"/>
    </sheetView>
  </sheetViews>
  <sheetFormatPr defaultColWidth="9.14166666666667" defaultRowHeight="14.25" customHeight="true" outlineLevelCol="6"/>
  <cols>
    <col min="1" max="1" width="35.2833333333333" customWidth="true"/>
    <col min="2" max="4" width="28" customWidth="true"/>
    <col min="5" max="7" width="23.85" customWidth="true"/>
  </cols>
  <sheetData>
    <row r="1" ht="13.5" customHeight="true" spans="4:7">
      <c r="D1" s="1"/>
      <c r="G1" s="18" t="s">
        <v>400</v>
      </c>
    </row>
    <row r="2" ht="41.25" customHeight="true" spans="1:7">
      <c r="A2" s="2" t="str">
        <f>"2026"&amp;"年部门项目中期规划预算表"</f>
        <v>2026年部门项目中期规划预算表</v>
      </c>
      <c r="B2" s="2"/>
      <c r="C2" s="2"/>
      <c r="D2" s="2"/>
      <c r="E2" s="2"/>
      <c r="F2" s="2"/>
      <c r="G2" s="2"/>
    </row>
    <row r="3" ht="13.5" customHeight="true" spans="1:7">
      <c r="A3" s="3" t="str">
        <f>"单位名称："&amp;"昆明科普中心"</f>
        <v>单位名称：昆明科普中心</v>
      </c>
      <c r="B3" s="4"/>
      <c r="C3" s="4"/>
      <c r="D3" s="4"/>
      <c r="E3" s="19"/>
      <c r="F3" s="19"/>
      <c r="G3" s="20" t="s">
        <v>1</v>
      </c>
    </row>
    <row r="4" ht="21.75" customHeight="true" spans="1:7">
      <c r="A4" s="5" t="s">
        <v>254</v>
      </c>
      <c r="B4" s="5" t="s">
        <v>253</v>
      </c>
      <c r="C4" s="5" t="s">
        <v>179</v>
      </c>
      <c r="D4" s="6" t="s">
        <v>401</v>
      </c>
      <c r="E4" s="21" t="s">
        <v>57</v>
      </c>
      <c r="F4" s="22"/>
      <c r="G4" s="23"/>
    </row>
    <row r="5" ht="21.75" customHeight="true" spans="1:7">
      <c r="A5" s="7"/>
      <c r="B5" s="7"/>
      <c r="C5" s="7"/>
      <c r="D5" s="8"/>
      <c r="E5" s="24" t="str">
        <f>"2026"&amp;"年"</f>
        <v>2026年</v>
      </c>
      <c r="F5" s="6" t="str">
        <f>("2026"+1)&amp;"年"</f>
        <v>2027年</v>
      </c>
      <c r="G5" s="6" t="str">
        <f>("2026"+2)&amp;"年"</f>
        <v>2028年</v>
      </c>
    </row>
    <row r="6" ht="40.5" customHeight="true" spans="1:7">
      <c r="A6" s="9"/>
      <c r="B6" s="9"/>
      <c r="C6" s="9"/>
      <c r="D6" s="10"/>
      <c r="E6" s="25"/>
      <c r="F6" s="10" t="s">
        <v>56</v>
      </c>
      <c r="G6" s="10"/>
    </row>
    <row r="7" ht="15" customHeight="true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17.25" customHeight="true" spans="1:7">
      <c r="A8" s="12" t="s">
        <v>69</v>
      </c>
      <c r="B8" s="13"/>
      <c r="C8" s="13"/>
      <c r="D8" s="12"/>
      <c r="E8" s="26">
        <v>58000</v>
      </c>
      <c r="F8" s="26">
        <v>15000</v>
      </c>
      <c r="G8" s="26">
        <v>20000</v>
      </c>
    </row>
    <row r="9" ht="18.75" customHeight="true" spans="1:7">
      <c r="A9" s="12"/>
      <c r="B9" s="12" t="s">
        <v>402</v>
      </c>
      <c r="C9" s="12" t="s">
        <v>259</v>
      </c>
      <c r="D9" s="12" t="s">
        <v>403</v>
      </c>
      <c r="E9" s="26">
        <v>43000</v>
      </c>
      <c r="F9" s="26"/>
      <c r="G9" s="26"/>
    </row>
    <row r="10" ht="18.75" customHeight="true" spans="1:7">
      <c r="A10" s="14"/>
      <c r="B10" s="12" t="s">
        <v>402</v>
      </c>
      <c r="C10" s="12" t="s">
        <v>261</v>
      </c>
      <c r="D10" s="12" t="s">
        <v>403</v>
      </c>
      <c r="E10" s="26">
        <v>15000</v>
      </c>
      <c r="F10" s="26">
        <v>15000</v>
      </c>
      <c r="G10" s="26">
        <v>20000</v>
      </c>
    </row>
    <row r="11" ht="18.75" customHeight="true" spans="1:7">
      <c r="A11" s="15" t="s">
        <v>54</v>
      </c>
      <c r="B11" s="16" t="s">
        <v>404</v>
      </c>
      <c r="C11" s="16"/>
      <c r="D11" s="17"/>
      <c r="E11" s="26">
        <v>58000</v>
      </c>
      <c r="F11" s="26">
        <v>15000</v>
      </c>
      <c r="G11" s="26">
        <v>20000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true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S9"/>
  <sheetViews>
    <sheetView showGridLines="0" showZeros="0" workbookViewId="0">
      <selection activeCell="C9" sqref="C9"/>
    </sheetView>
  </sheetViews>
  <sheetFormatPr defaultColWidth="8.575" defaultRowHeight="12.75" customHeight="true"/>
  <cols>
    <col min="1" max="1" width="15.8916666666667" customWidth="true"/>
    <col min="2" max="2" width="35" customWidth="true"/>
    <col min="3" max="19" width="22" customWidth="true"/>
  </cols>
  <sheetData>
    <row r="1" ht="17.25" customHeight="true" spans="1:1">
      <c r="A1" s="59" t="s">
        <v>51</v>
      </c>
    </row>
    <row r="2" ht="41.25" customHeight="true" spans="1:1">
      <c r="A2" s="40" t="str">
        <f>"2026"&amp;"年部门收入预算表"</f>
        <v>2026年部门收入预算表</v>
      </c>
    </row>
    <row r="3" ht="17.25" customHeight="true" spans="1:19">
      <c r="A3" s="43" t="str">
        <f>"单位名称："&amp;"昆明科普中心"</f>
        <v>单位名称：昆明科普中心</v>
      </c>
      <c r="S3" s="45" t="s">
        <v>1</v>
      </c>
    </row>
    <row r="4" ht="21.75" customHeight="true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1"/>
      <c r="J4" s="184"/>
      <c r="K4" s="184"/>
      <c r="L4" s="184"/>
      <c r="M4" s="184"/>
      <c r="N4" s="194"/>
      <c r="O4" s="184" t="s">
        <v>45</v>
      </c>
      <c r="P4" s="184"/>
      <c r="Q4" s="184"/>
      <c r="R4" s="184"/>
      <c r="S4" s="194"/>
    </row>
    <row r="5" ht="27" customHeight="true" spans="1:19">
      <c r="A5" s="185"/>
      <c r="B5" s="186"/>
      <c r="C5" s="186"/>
      <c r="D5" s="186" t="s">
        <v>56</v>
      </c>
      <c r="E5" s="186" t="s">
        <v>57</v>
      </c>
      <c r="F5" s="186" t="s">
        <v>58</v>
      </c>
      <c r="G5" s="186" t="s">
        <v>59</v>
      </c>
      <c r="H5" s="186" t="s">
        <v>60</v>
      </c>
      <c r="I5" s="191" t="s">
        <v>61</v>
      </c>
      <c r="J5" s="192"/>
      <c r="K5" s="192"/>
      <c r="L5" s="192"/>
      <c r="M5" s="192"/>
      <c r="N5" s="193"/>
      <c r="O5" s="186" t="s">
        <v>56</v>
      </c>
      <c r="P5" s="186" t="s">
        <v>57</v>
      </c>
      <c r="Q5" s="186" t="s">
        <v>58</v>
      </c>
      <c r="R5" s="186" t="s">
        <v>59</v>
      </c>
      <c r="S5" s="186" t="s">
        <v>62</v>
      </c>
    </row>
    <row r="6" ht="30" customHeight="true" spans="1:19">
      <c r="A6" s="187"/>
      <c r="B6" s="188"/>
      <c r="C6" s="117"/>
      <c r="D6" s="117"/>
      <c r="E6" s="117"/>
      <c r="F6" s="117"/>
      <c r="G6" s="117"/>
      <c r="H6" s="117"/>
      <c r="I6" s="72" t="s">
        <v>56</v>
      </c>
      <c r="J6" s="193" t="s">
        <v>63</v>
      </c>
      <c r="K6" s="193" t="s">
        <v>64</v>
      </c>
      <c r="L6" s="193" t="s">
        <v>65</v>
      </c>
      <c r="M6" s="193" t="s">
        <v>66</v>
      </c>
      <c r="N6" s="193" t="s">
        <v>67</v>
      </c>
      <c r="O6" s="195"/>
      <c r="P6" s="195"/>
      <c r="Q6" s="195"/>
      <c r="R6" s="195"/>
      <c r="S6" s="117"/>
    </row>
    <row r="7" ht="15" customHeight="true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2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true" spans="1:19">
      <c r="A8" s="12" t="s">
        <v>68</v>
      </c>
      <c r="B8" s="12" t="s">
        <v>69</v>
      </c>
      <c r="C8" s="80">
        <v>3083807.32</v>
      </c>
      <c r="D8" s="80">
        <v>3083807.32</v>
      </c>
      <c r="E8" s="80">
        <v>3083807.32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true" spans="1:19">
      <c r="A9" s="47" t="s">
        <v>54</v>
      </c>
      <c r="B9" s="190"/>
      <c r="C9" s="80">
        <v>3083807.32</v>
      </c>
      <c r="D9" s="80">
        <v>3083807.32</v>
      </c>
      <c r="E9" s="80">
        <v>3083807.32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true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O24"/>
  <sheetViews>
    <sheetView showGridLines="0" showZeros="0" topLeftCell="A3" workbookViewId="0">
      <selection activeCell="A23" sqref="A23:C23"/>
    </sheetView>
  </sheetViews>
  <sheetFormatPr defaultColWidth="8.575" defaultRowHeight="12.75" customHeight="true"/>
  <cols>
    <col min="1" max="1" width="14.2833333333333" customWidth="true"/>
    <col min="2" max="2" width="37.575" customWidth="true"/>
    <col min="3" max="8" width="24.575" customWidth="true"/>
    <col min="9" max="9" width="26.7083333333333" customWidth="true"/>
    <col min="10" max="11" width="24.425" customWidth="true"/>
    <col min="12" max="15" width="24.575" customWidth="true"/>
  </cols>
  <sheetData>
    <row r="1" ht="17.25" customHeight="true" spans="1:1">
      <c r="A1" s="45" t="s">
        <v>70</v>
      </c>
    </row>
    <row r="2" ht="41.25" customHeight="true" spans="1:1">
      <c r="A2" s="40" t="str">
        <f>"2026"&amp;"年部门支出预算表"</f>
        <v>2026年部门支出预算表</v>
      </c>
    </row>
    <row r="3" ht="17.25" customHeight="true" spans="1:15">
      <c r="A3" s="43" t="str">
        <f>"单位名称："&amp;"昆明科普中心"</f>
        <v>单位名称：昆明科普中心</v>
      </c>
      <c r="O3" s="45" t="s">
        <v>1</v>
      </c>
    </row>
    <row r="4" ht="27" customHeight="true" spans="1:15">
      <c r="A4" s="168" t="s">
        <v>71</v>
      </c>
      <c r="B4" s="168" t="s">
        <v>72</v>
      </c>
      <c r="C4" s="168" t="s">
        <v>54</v>
      </c>
      <c r="D4" s="169" t="s">
        <v>57</v>
      </c>
      <c r="E4" s="176"/>
      <c r="F4" s="177"/>
      <c r="G4" s="178" t="s">
        <v>58</v>
      </c>
      <c r="H4" s="178" t="s">
        <v>59</v>
      </c>
      <c r="I4" s="178" t="s">
        <v>73</v>
      </c>
      <c r="J4" s="169" t="s">
        <v>61</v>
      </c>
      <c r="K4" s="176"/>
      <c r="L4" s="176"/>
      <c r="M4" s="176"/>
      <c r="N4" s="180"/>
      <c r="O4" s="181"/>
    </row>
    <row r="5" ht="42" customHeight="true" spans="1:15">
      <c r="A5" s="170"/>
      <c r="B5" s="170"/>
      <c r="C5" s="171"/>
      <c r="D5" s="172" t="s">
        <v>56</v>
      </c>
      <c r="E5" s="172" t="s">
        <v>74</v>
      </c>
      <c r="F5" s="172" t="s">
        <v>75</v>
      </c>
      <c r="G5" s="171"/>
      <c r="H5" s="171"/>
      <c r="I5" s="179"/>
      <c r="J5" s="172" t="s">
        <v>56</v>
      </c>
      <c r="K5" s="162" t="s">
        <v>76</v>
      </c>
      <c r="L5" s="162" t="s">
        <v>77</v>
      </c>
      <c r="M5" s="162" t="s">
        <v>78</v>
      </c>
      <c r="N5" s="162" t="s">
        <v>79</v>
      </c>
      <c r="O5" s="162" t="s">
        <v>80</v>
      </c>
    </row>
    <row r="6" ht="18" customHeight="true" spans="1:15">
      <c r="A6" s="50" t="s">
        <v>81</v>
      </c>
      <c r="B6" s="50" t="s">
        <v>82</v>
      </c>
      <c r="C6" s="50" t="s">
        <v>83</v>
      </c>
      <c r="D6" s="62" t="s">
        <v>84</v>
      </c>
      <c r="E6" s="62" t="s">
        <v>85</v>
      </c>
      <c r="F6" s="62" t="s">
        <v>86</v>
      </c>
      <c r="G6" s="62" t="s">
        <v>87</v>
      </c>
      <c r="H6" s="62" t="s">
        <v>88</v>
      </c>
      <c r="I6" s="62" t="s">
        <v>89</v>
      </c>
      <c r="J6" s="62" t="s">
        <v>90</v>
      </c>
      <c r="K6" s="62" t="s">
        <v>91</v>
      </c>
      <c r="L6" s="62" t="s">
        <v>92</v>
      </c>
      <c r="M6" s="62" t="s">
        <v>93</v>
      </c>
      <c r="N6" s="50" t="s">
        <v>94</v>
      </c>
      <c r="O6" s="62" t="s">
        <v>95</v>
      </c>
    </row>
    <row r="7" ht="21" customHeight="true" spans="1:15">
      <c r="A7" s="52" t="s">
        <v>96</v>
      </c>
      <c r="B7" s="52" t="s">
        <v>97</v>
      </c>
      <c r="C7" s="80">
        <v>2149085.32</v>
      </c>
      <c r="D7" s="80">
        <v>2149085.32</v>
      </c>
      <c r="E7" s="80">
        <v>2091085.32</v>
      </c>
      <c r="F7" s="80">
        <v>58000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true" spans="1:15">
      <c r="A8" s="173" t="s">
        <v>98</v>
      </c>
      <c r="B8" s="173" t="s">
        <v>99</v>
      </c>
      <c r="C8" s="80">
        <v>2149085.32</v>
      </c>
      <c r="D8" s="80">
        <v>2149085.32</v>
      </c>
      <c r="E8" s="80">
        <v>2091085.32</v>
      </c>
      <c r="F8" s="80">
        <v>58000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true" spans="1:15">
      <c r="A9" s="174" t="s">
        <v>100</v>
      </c>
      <c r="B9" s="174" t="s">
        <v>101</v>
      </c>
      <c r="C9" s="80">
        <v>2091085.32</v>
      </c>
      <c r="D9" s="80">
        <v>2091085.32</v>
      </c>
      <c r="E9" s="80">
        <v>2091085.32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true" spans="1:15">
      <c r="A10" s="174" t="s">
        <v>102</v>
      </c>
      <c r="B10" s="174" t="s">
        <v>103</v>
      </c>
      <c r="C10" s="80">
        <v>58000</v>
      </c>
      <c r="D10" s="80">
        <v>58000</v>
      </c>
      <c r="E10" s="80"/>
      <c r="F10" s="80">
        <v>58000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true" spans="1:15">
      <c r="A11" s="52" t="s">
        <v>104</v>
      </c>
      <c r="B11" s="52" t="s">
        <v>105</v>
      </c>
      <c r="C11" s="80">
        <v>413600</v>
      </c>
      <c r="D11" s="80">
        <v>413600</v>
      </c>
      <c r="E11" s="80">
        <v>413600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true" spans="1:15">
      <c r="A12" s="173" t="s">
        <v>106</v>
      </c>
      <c r="B12" s="173" t="s">
        <v>107</v>
      </c>
      <c r="C12" s="80">
        <v>413600</v>
      </c>
      <c r="D12" s="80">
        <v>413600</v>
      </c>
      <c r="E12" s="80">
        <v>413600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true" spans="1:15">
      <c r="A13" s="174" t="s">
        <v>108</v>
      </c>
      <c r="B13" s="174" t="s">
        <v>109</v>
      </c>
      <c r="C13" s="80">
        <v>122400</v>
      </c>
      <c r="D13" s="80">
        <v>122400</v>
      </c>
      <c r="E13" s="80">
        <v>122400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true" spans="1:15">
      <c r="A14" s="174" t="s">
        <v>110</v>
      </c>
      <c r="B14" s="174" t="s">
        <v>111</v>
      </c>
      <c r="C14" s="80">
        <v>291200</v>
      </c>
      <c r="D14" s="80">
        <v>291200</v>
      </c>
      <c r="E14" s="80">
        <v>291200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true" spans="1:15">
      <c r="A15" s="52" t="s">
        <v>112</v>
      </c>
      <c r="B15" s="52" t="s">
        <v>113</v>
      </c>
      <c r="C15" s="80">
        <v>289722</v>
      </c>
      <c r="D15" s="80">
        <v>289722</v>
      </c>
      <c r="E15" s="80">
        <v>289722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true" spans="1:15">
      <c r="A16" s="173" t="s">
        <v>114</v>
      </c>
      <c r="B16" s="173" t="s">
        <v>115</v>
      </c>
      <c r="C16" s="80">
        <v>289722</v>
      </c>
      <c r="D16" s="80">
        <v>289722</v>
      </c>
      <c r="E16" s="80">
        <v>289722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true" spans="1:15">
      <c r="A17" s="174" t="s">
        <v>116</v>
      </c>
      <c r="B17" s="174" t="s">
        <v>117</v>
      </c>
      <c r="C17" s="80">
        <v>184904</v>
      </c>
      <c r="D17" s="80">
        <v>184904</v>
      </c>
      <c r="E17" s="80">
        <v>184904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true" spans="1:15">
      <c r="A18" s="174" t="s">
        <v>118</v>
      </c>
      <c r="B18" s="174" t="s">
        <v>119</v>
      </c>
      <c r="C18" s="80">
        <v>91000</v>
      </c>
      <c r="D18" s="80">
        <v>91000</v>
      </c>
      <c r="E18" s="80">
        <v>91000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true" spans="1:15">
      <c r="A19" s="174" t="s">
        <v>120</v>
      </c>
      <c r="B19" s="174" t="s">
        <v>121</v>
      </c>
      <c r="C19" s="80">
        <v>13818</v>
      </c>
      <c r="D19" s="80">
        <v>13818</v>
      </c>
      <c r="E19" s="80">
        <v>13818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true" spans="1:15">
      <c r="A20" s="52" t="s">
        <v>122</v>
      </c>
      <c r="B20" s="52" t="s">
        <v>123</v>
      </c>
      <c r="C20" s="80">
        <v>231400</v>
      </c>
      <c r="D20" s="80">
        <v>231400</v>
      </c>
      <c r="E20" s="80">
        <v>231400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true" spans="1:15">
      <c r="A21" s="173" t="s">
        <v>124</v>
      </c>
      <c r="B21" s="173" t="s">
        <v>125</v>
      </c>
      <c r="C21" s="80">
        <v>231400</v>
      </c>
      <c r="D21" s="80">
        <v>231400</v>
      </c>
      <c r="E21" s="80">
        <v>231400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true" spans="1:15">
      <c r="A22" s="174" t="s">
        <v>126</v>
      </c>
      <c r="B22" s="174" t="s">
        <v>127</v>
      </c>
      <c r="C22" s="80">
        <v>225000</v>
      </c>
      <c r="D22" s="80">
        <v>225000</v>
      </c>
      <c r="E22" s="80">
        <v>225000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true" spans="1:15">
      <c r="A23" s="174" t="s">
        <v>128</v>
      </c>
      <c r="B23" s="174" t="s">
        <v>129</v>
      </c>
      <c r="C23" s="80">
        <v>6400</v>
      </c>
      <c r="D23" s="80">
        <v>6400</v>
      </c>
      <c r="E23" s="80">
        <v>6400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true" spans="1:15">
      <c r="A24" s="175" t="s">
        <v>54</v>
      </c>
      <c r="B24" s="34"/>
      <c r="C24" s="80">
        <v>3083807.32</v>
      </c>
      <c r="D24" s="80">
        <v>3083807.32</v>
      </c>
      <c r="E24" s="80">
        <v>3025807.32</v>
      </c>
      <c r="F24" s="80">
        <v>58000</v>
      </c>
      <c r="G24" s="80"/>
      <c r="H24" s="80"/>
      <c r="I24" s="80"/>
      <c r="J24" s="80"/>
      <c r="K24" s="80"/>
      <c r="L24" s="80"/>
      <c r="M24" s="80"/>
      <c r="N24" s="80"/>
      <c r="O24" s="80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true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D34"/>
  <sheetViews>
    <sheetView showGridLines="0" showZeros="0" topLeftCell="A19" workbookViewId="0">
      <selection activeCell="A1" sqref="A1"/>
    </sheetView>
  </sheetViews>
  <sheetFormatPr defaultColWidth="8.575" defaultRowHeight="12.75" customHeight="true" outlineLevelCol="3"/>
  <cols>
    <col min="1" max="4" width="35.575" customWidth="true"/>
  </cols>
  <sheetData>
    <row r="1" ht="15" customHeight="true" spans="1:4">
      <c r="A1" s="41"/>
      <c r="B1" s="45"/>
      <c r="C1" s="45"/>
      <c r="D1" s="45" t="s">
        <v>130</v>
      </c>
    </row>
    <row r="2" ht="41.25" customHeight="true" spans="1:1">
      <c r="A2" s="40" t="str">
        <f>"2026"&amp;"年部门财政拨款收支预算总表"</f>
        <v>2026年部门财政拨款收支预算总表</v>
      </c>
    </row>
    <row r="3" ht="17.25" customHeight="true" spans="1:4">
      <c r="A3" s="43" t="str">
        <f>"单位名称："&amp;"昆明科普中心"</f>
        <v>单位名称：昆明科普中心</v>
      </c>
      <c r="B3" s="161"/>
      <c r="D3" s="45" t="s">
        <v>1</v>
      </c>
    </row>
    <row r="4" ht="17.25" customHeight="true" spans="1:4">
      <c r="A4" s="162" t="s">
        <v>2</v>
      </c>
      <c r="B4" s="163"/>
      <c r="C4" s="162" t="s">
        <v>3</v>
      </c>
      <c r="D4" s="163"/>
    </row>
    <row r="5" ht="18.75" customHeight="true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true" spans="1:4">
      <c r="A6" s="164" t="s">
        <v>131</v>
      </c>
      <c r="B6" s="80">
        <v>3083807.32</v>
      </c>
      <c r="C6" s="164" t="s">
        <v>132</v>
      </c>
      <c r="D6" s="80">
        <v>3083807.32</v>
      </c>
    </row>
    <row r="7" ht="16.5" customHeight="true" spans="1:4">
      <c r="A7" s="164" t="s">
        <v>133</v>
      </c>
      <c r="B7" s="80">
        <v>3083807.32</v>
      </c>
      <c r="C7" s="164" t="s">
        <v>134</v>
      </c>
      <c r="D7" s="80"/>
    </row>
    <row r="8" ht="16.5" customHeight="true" spans="1:4">
      <c r="A8" s="164" t="s">
        <v>135</v>
      </c>
      <c r="B8" s="80"/>
      <c r="C8" s="164" t="s">
        <v>136</v>
      </c>
      <c r="D8" s="80"/>
    </row>
    <row r="9" ht="16.5" customHeight="true" spans="1:4">
      <c r="A9" s="164" t="s">
        <v>137</v>
      </c>
      <c r="B9" s="80"/>
      <c r="C9" s="164" t="s">
        <v>138</v>
      </c>
      <c r="D9" s="80"/>
    </row>
    <row r="10" ht="16.5" customHeight="true" spans="1:4">
      <c r="A10" s="164" t="s">
        <v>139</v>
      </c>
      <c r="B10" s="80"/>
      <c r="C10" s="164" t="s">
        <v>140</v>
      </c>
      <c r="D10" s="80"/>
    </row>
    <row r="11" ht="16.5" customHeight="true" spans="1:4">
      <c r="A11" s="164" t="s">
        <v>133</v>
      </c>
      <c r="B11" s="80"/>
      <c r="C11" s="164" t="s">
        <v>141</v>
      </c>
      <c r="D11" s="80"/>
    </row>
    <row r="12" ht="16.5" customHeight="true" spans="1:4">
      <c r="A12" s="57" t="s">
        <v>135</v>
      </c>
      <c r="B12" s="80"/>
      <c r="C12" s="69" t="s">
        <v>142</v>
      </c>
      <c r="D12" s="80">
        <v>2149085.32</v>
      </c>
    </row>
    <row r="13" ht="16.5" customHeight="true" spans="1:4">
      <c r="A13" s="57" t="s">
        <v>137</v>
      </c>
      <c r="B13" s="80"/>
      <c r="C13" s="69" t="s">
        <v>143</v>
      </c>
      <c r="D13" s="80"/>
    </row>
    <row r="14" ht="16.5" customHeight="true" spans="1:4">
      <c r="A14" s="165"/>
      <c r="B14" s="80"/>
      <c r="C14" s="69" t="s">
        <v>144</v>
      </c>
      <c r="D14" s="80">
        <v>413600</v>
      </c>
    </row>
    <row r="15" ht="16.5" customHeight="true" spans="1:4">
      <c r="A15" s="165"/>
      <c r="B15" s="80"/>
      <c r="C15" s="69" t="s">
        <v>145</v>
      </c>
      <c r="D15" s="80">
        <v>289722</v>
      </c>
    </row>
    <row r="16" ht="16.5" customHeight="true" spans="1:4">
      <c r="A16" s="165"/>
      <c r="B16" s="80"/>
      <c r="C16" s="69" t="s">
        <v>146</v>
      </c>
      <c r="D16" s="80"/>
    </row>
    <row r="17" ht="16.5" customHeight="true" spans="1:4">
      <c r="A17" s="165"/>
      <c r="B17" s="80"/>
      <c r="C17" s="69" t="s">
        <v>147</v>
      </c>
      <c r="D17" s="80"/>
    </row>
    <row r="18" ht="16.5" customHeight="true" spans="1:4">
      <c r="A18" s="165"/>
      <c r="B18" s="80"/>
      <c r="C18" s="69" t="s">
        <v>148</v>
      </c>
      <c r="D18" s="80"/>
    </row>
    <row r="19" ht="16.5" customHeight="true" spans="1:4">
      <c r="A19" s="165"/>
      <c r="B19" s="80"/>
      <c r="C19" s="69" t="s">
        <v>149</v>
      </c>
      <c r="D19" s="80"/>
    </row>
    <row r="20" ht="16.5" customHeight="true" spans="1:4">
      <c r="A20" s="165"/>
      <c r="B20" s="80"/>
      <c r="C20" s="69" t="s">
        <v>150</v>
      </c>
      <c r="D20" s="80"/>
    </row>
    <row r="21" ht="16.5" customHeight="true" spans="1:4">
      <c r="A21" s="165"/>
      <c r="B21" s="80"/>
      <c r="C21" s="69" t="s">
        <v>151</v>
      </c>
      <c r="D21" s="80"/>
    </row>
    <row r="22" ht="16.5" customHeight="true" spans="1:4">
      <c r="A22" s="165"/>
      <c r="B22" s="80"/>
      <c r="C22" s="69" t="s">
        <v>152</v>
      </c>
      <c r="D22" s="80"/>
    </row>
    <row r="23" ht="16.5" customHeight="true" spans="1:4">
      <c r="A23" s="165"/>
      <c r="B23" s="80"/>
      <c r="C23" s="69" t="s">
        <v>153</v>
      </c>
      <c r="D23" s="80"/>
    </row>
    <row r="24" ht="16.5" customHeight="true" spans="1:4">
      <c r="A24" s="165"/>
      <c r="B24" s="80"/>
      <c r="C24" s="69" t="s">
        <v>154</v>
      </c>
      <c r="D24" s="80"/>
    </row>
    <row r="25" ht="16.5" customHeight="true" spans="1:4">
      <c r="A25" s="165"/>
      <c r="B25" s="80"/>
      <c r="C25" s="69" t="s">
        <v>155</v>
      </c>
      <c r="D25" s="80">
        <v>231400</v>
      </c>
    </row>
    <row r="26" ht="16.5" customHeight="true" spans="1:4">
      <c r="A26" s="165"/>
      <c r="B26" s="80"/>
      <c r="C26" s="69" t="s">
        <v>156</v>
      </c>
      <c r="D26" s="80"/>
    </row>
    <row r="27" ht="16.5" customHeight="true" spans="1:4">
      <c r="A27" s="165"/>
      <c r="B27" s="80"/>
      <c r="C27" s="69" t="s">
        <v>157</v>
      </c>
      <c r="D27" s="80"/>
    </row>
    <row r="28" ht="16.5" customHeight="true" spans="1:4">
      <c r="A28" s="165"/>
      <c r="B28" s="80"/>
      <c r="C28" s="69" t="s">
        <v>158</v>
      </c>
      <c r="D28" s="80"/>
    </row>
    <row r="29" ht="16.5" customHeight="true" spans="1:4">
      <c r="A29" s="165"/>
      <c r="B29" s="80"/>
      <c r="C29" s="69" t="s">
        <v>159</v>
      </c>
      <c r="D29" s="80"/>
    </row>
    <row r="30" ht="16.5" customHeight="true" spans="1:4">
      <c r="A30" s="165"/>
      <c r="B30" s="80"/>
      <c r="C30" s="69" t="s">
        <v>160</v>
      </c>
      <c r="D30" s="80"/>
    </row>
    <row r="31" ht="16.5" customHeight="true" spans="1:4">
      <c r="A31" s="165"/>
      <c r="B31" s="80"/>
      <c r="C31" s="57" t="s">
        <v>161</v>
      </c>
      <c r="D31" s="80"/>
    </row>
    <row r="32" ht="16.5" customHeight="true" spans="1:4">
      <c r="A32" s="165"/>
      <c r="B32" s="80"/>
      <c r="C32" s="57" t="s">
        <v>162</v>
      </c>
      <c r="D32" s="80"/>
    </row>
    <row r="33" ht="16.5" customHeight="true" spans="1:4">
      <c r="A33" s="165"/>
      <c r="B33" s="80"/>
      <c r="C33" s="27" t="s">
        <v>163</v>
      </c>
      <c r="D33" s="80"/>
    </row>
    <row r="34" ht="15" customHeight="true" spans="1:4">
      <c r="A34" s="166" t="s">
        <v>49</v>
      </c>
      <c r="B34" s="167">
        <v>3083807.32</v>
      </c>
      <c r="C34" s="166" t="s">
        <v>50</v>
      </c>
      <c r="D34" s="167">
        <v>3083807.32</v>
      </c>
    </row>
  </sheetData>
  <mergeCells count="4">
    <mergeCell ref="A2:D2"/>
    <mergeCell ref="A3:B3"/>
    <mergeCell ref="A4:B4"/>
    <mergeCell ref="C4:D4"/>
  </mergeCells>
  <printOptions horizontalCentered="true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G24"/>
  <sheetViews>
    <sheetView showZeros="0" workbookViewId="0">
      <selection activeCell="C9" sqref="C9"/>
    </sheetView>
  </sheetViews>
  <sheetFormatPr defaultColWidth="9.14166666666667" defaultRowHeight="14.25" customHeight="true" outlineLevelCol="6"/>
  <cols>
    <col min="1" max="1" width="20.1416666666667" customWidth="true"/>
    <col min="2" max="2" width="44" customWidth="true"/>
    <col min="3" max="7" width="24.1416666666667" customWidth="true"/>
  </cols>
  <sheetData>
    <row r="1" customHeight="true" spans="4:7">
      <c r="D1" s="135"/>
      <c r="F1" s="73"/>
      <c r="G1" s="140" t="s">
        <v>164</v>
      </c>
    </row>
    <row r="2" ht="41.25" customHeight="true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true" spans="1:7">
      <c r="A3" s="3" t="str">
        <f>"单位名称："&amp;"昆明科普中心"</f>
        <v>单位名称：昆明科普中心</v>
      </c>
      <c r="F3" s="121"/>
      <c r="G3" s="140" t="s">
        <v>1</v>
      </c>
    </row>
    <row r="4" ht="20.25" customHeight="true" spans="1:7">
      <c r="A4" s="156" t="s">
        <v>165</v>
      </c>
      <c r="B4" s="157"/>
      <c r="C4" s="125" t="s">
        <v>54</v>
      </c>
      <c r="D4" s="147" t="s">
        <v>74</v>
      </c>
      <c r="E4" s="22"/>
      <c r="F4" s="23"/>
      <c r="G4" s="137" t="s">
        <v>75</v>
      </c>
    </row>
    <row r="5" ht="20.25" customHeight="true" spans="1:7">
      <c r="A5" s="158" t="s">
        <v>71</v>
      </c>
      <c r="B5" s="158" t="s">
        <v>72</v>
      </c>
      <c r="C5" s="25"/>
      <c r="D5" s="130" t="s">
        <v>56</v>
      </c>
      <c r="E5" s="130" t="s">
        <v>166</v>
      </c>
      <c r="F5" s="130" t="s">
        <v>167</v>
      </c>
      <c r="G5" s="139"/>
    </row>
    <row r="6" ht="15" customHeight="true" spans="1:7">
      <c r="A6" s="53" t="s">
        <v>81</v>
      </c>
      <c r="B6" s="53" t="s">
        <v>82</v>
      </c>
      <c r="C6" s="53" t="s">
        <v>83</v>
      </c>
      <c r="D6" s="53" t="s">
        <v>84</v>
      </c>
      <c r="E6" s="53" t="s">
        <v>85</v>
      </c>
      <c r="F6" s="53" t="s">
        <v>86</v>
      </c>
      <c r="G6" s="53" t="s">
        <v>87</v>
      </c>
    </row>
    <row r="7" ht="18" customHeight="true" spans="1:7">
      <c r="A7" s="27" t="s">
        <v>96</v>
      </c>
      <c r="B7" s="27" t="s">
        <v>97</v>
      </c>
      <c r="C7" s="80">
        <v>2149085.32</v>
      </c>
      <c r="D7" s="80">
        <v>2091085.32</v>
      </c>
      <c r="E7" s="80">
        <v>1891497</v>
      </c>
      <c r="F7" s="80">
        <v>199588.32</v>
      </c>
      <c r="G7" s="80">
        <v>58000</v>
      </c>
    </row>
    <row r="8" ht="18" customHeight="true" spans="1:7">
      <c r="A8" s="134" t="s">
        <v>98</v>
      </c>
      <c r="B8" s="134" t="s">
        <v>99</v>
      </c>
      <c r="C8" s="80">
        <v>2149085.32</v>
      </c>
      <c r="D8" s="80">
        <v>2091085.32</v>
      </c>
      <c r="E8" s="80">
        <v>1891497</v>
      </c>
      <c r="F8" s="80">
        <v>199588.32</v>
      </c>
      <c r="G8" s="80">
        <v>58000</v>
      </c>
    </row>
    <row r="9" ht="18" customHeight="true" spans="1:7">
      <c r="A9" s="159" t="s">
        <v>100</v>
      </c>
      <c r="B9" s="159" t="s">
        <v>101</v>
      </c>
      <c r="C9" s="80">
        <v>2091085.32</v>
      </c>
      <c r="D9" s="80">
        <v>2091085.32</v>
      </c>
      <c r="E9" s="80">
        <v>1891497</v>
      </c>
      <c r="F9" s="80">
        <v>199588.32</v>
      </c>
      <c r="G9" s="80"/>
    </row>
    <row r="10" ht="18" customHeight="true" spans="1:7">
      <c r="A10" s="159" t="s">
        <v>102</v>
      </c>
      <c r="B10" s="159" t="s">
        <v>103</v>
      </c>
      <c r="C10" s="80">
        <v>58000</v>
      </c>
      <c r="D10" s="80"/>
      <c r="E10" s="80"/>
      <c r="F10" s="80"/>
      <c r="G10" s="80">
        <v>58000</v>
      </c>
    </row>
    <row r="11" ht="18" customHeight="true" spans="1:7">
      <c r="A11" s="27" t="s">
        <v>104</v>
      </c>
      <c r="B11" s="27" t="s">
        <v>105</v>
      </c>
      <c r="C11" s="80">
        <v>413600</v>
      </c>
      <c r="D11" s="80">
        <v>413600</v>
      </c>
      <c r="E11" s="80">
        <v>413600</v>
      </c>
      <c r="F11" s="80"/>
      <c r="G11" s="80"/>
    </row>
    <row r="12" ht="18" customHeight="true" spans="1:7">
      <c r="A12" s="134" t="s">
        <v>106</v>
      </c>
      <c r="B12" s="134" t="s">
        <v>107</v>
      </c>
      <c r="C12" s="80">
        <v>413600</v>
      </c>
      <c r="D12" s="80">
        <v>413600</v>
      </c>
      <c r="E12" s="80">
        <v>413600</v>
      </c>
      <c r="F12" s="80"/>
      <c r="G12" s="80"/>
    </row>
    <row r="13" ht="18" customHeight="true" spans="1:7">
      <c r="A13" s="159" t="s">
        <v>108</v>
      </c>
      <c r="B13" s="159" t="s">
        <v>109</v>
      </c>
      <c r="C13" s="80">
        <v>122400</v>
      </c>
      <c r="D13" s="80">
        <v>122400</v>
      </c>
      <c r="E13" s="80">
        <v>122400</v>
      </c>
      <c r="F13" s="80"/>
      <c r="G13" s="80"/>
    </row>
    <row r="14" ht="18" customHeight="true" spans="1:7">
      <c r="A14" s="159" t="s">
        <v>110</v>
      </c>
      <c r="B14" s="159" t="s">
        <v>111</v>
      </c>
      <c r="C14" s="80">
        <v>291200</v>
      </c>
      <c r="D14" s="80">
        <v>291200</v>
      </c>
      <c r="E14" s="80">
        <v>291200</v>
      </c>
      <c r="F14" s="80"/>
      <c r="G14" s="80"/>
    </row>
    <row r="15" ht="18" customHeight="true" spans="1:7">
      <c r="A15" s="27" t="s">
        <v>112</v>
      </c>
      <c r="B15" s="27" t="s">
        <v>113</v>
      </c>
      <c r="C15" s="80">
        <v>289722</v>
      </c>
      <c r="D15" s="80">
        <v>289722</v>
      </c>
      <c r="E15" s="80">
        <v>289722</v>
      </c>
      <c r="F15" s="80"/>
      <c r="G15" s="80"/>
    </row>
    <row r="16" ht="18" customHeight="true" spans="1:7">
      <c r="A16" s="134" t="s">
        <v>114</v>
      </c>
      <c r="B16" s="134" t="s">
        <v>115</v>
      </c>
      <c r="C16" s="80">
        <v>289722</v>
      </c>
      <c r="D16" s="80">
        <v>289722</v>
      </c>
      <c r="E16" s="80">
        <v>289722</v>
      </c>
      <c r="F16" s="80"/>
      <c r="G16" s="80"/>
    </row>
    <row r="17" ht="18" customHeight="true" spans="1:7">
      <c r="A17" s="159" t="s">
        <v>116</v>
      </c>
      <c r="B17" s="159" t="s">
        <v>117</v>
      </c>
      <c r="C17" s="80">
        <v>184904</v>
      </c>
      <c r="D17" s="80">
        <v>184904</v>
      </c>
      <c r="E17" s="80">
        <v>184904</v>
      </c>
      <c r="F17" s="80"/>
      <c r="G17" s="80"/>
    </row>
    <row r="18" ht="18" customHeight="true" spans="1:7">
      <c r="A18" s="159" t="s">
        <v>118</v>
      </c>
      <c r="B18" s="159" t="s">
        <v>119</v>
      </c>
      <c r="C18" s="80">
        <v>91000</v>
      </c>
      <c r="D18" s="80">
        <v>91000</v>
      </c>
      <c r="E18" s="80">
        <v>91000</v>
      </c>
      <c r="F18" s="80"/>
      <c r="G18" s="80"/>
    </row>
    <row r="19" ht="18" customHeight="true" spans="1:7">
      <c r="A19" s="159" t="s">
        <v>120</v>
      </c>
      <c r="B19" s="159" t="s">
        <v>121</v>
      </c>
      <c r="C19" s="80">
        <v>13818</v>
      </c>
      <c r="D19" s="80">
        <v>13818</v>
      </c>
      <c r="E19" s="80">
        <v>13818</v>
      </c>
      <c r="F19" s="80"/>
      <c r="G19" s="80"/>
    </row>
    <row r="20" ht="18" customHeight="true" spans="1:7">
      <c r="A20" s="27" t="s">
        <v>122</v>
      </c>
      <c r="B20" s="27" t="s">
        <v>123</v>
      </c>
      <c r="C20" s="80">
        <v>231400</v>
      </c>
      <c r="D20" s="80">
        <v>231400</v>
      </c>
      <c r="E20" s="80">
        <v>231400</v>
      </c>
      <c r="F20" s="80"/>
      <c r="G20" s="80"/>
    </row>
    <row r="21" ht="18" customHeight="true" spans="1:7">
      <c r="A21" s="134" t="s">
        <v>124</v>
      </c>
      <c r="B21" s="134" t="s">
        <v>125</v>
      </c>
      <c r="C21" s="80">
        <v>231400</v>
      </c>
      <c r="D21" s="80">
        <v>231400</v>
      </c>
      <c r="E21" s="80">
        <v>231400</v>
      </c>
      <c r="F21" s="80"/>
      <c r="G21" s="80"/>
    </row>
    <row r="22" ht="18" customHeight="true" spans="1:7">
      <c r="A22" s="159" t="s">
        <v>126</v>
      </c>
      <c r="B22" s="159" t="s">
        <v>127</v>
      </c>
      <c r="C22" s="80">
        <v>225000</v>
      </c>
      <c r="D22" s="80">
        <v>225000</v>
      </c>
      <c r="E22" s="80">
        <v>225000</v>
      </c>
      <c r="F22" s="80"/>
      <c r="G22" s="80"/>
    </row>
    <row r="23" ht="18" customHeight="true" spans="1:7">
      <c r="A23" s="159" t="s">
        <v>128</v>
      </c>
      <c r="B23" s="159" t="s">
        <v>129</v>
      </c>
      <c r="C23" s="80">
        <v>6400</v>
      </c>
      <c r="D23" s="80">
        <v>6400</v>
      </c>
      <c r="E23" s="80">
        <v>6400</v>
      </c>
      <c r="F23" s="80"/>
      <c r="G23" s="80"/>
    </row>
    <row r="24" ht="18" customHeight="true" spans="1:7">
      <c r="A24" s="79" t="s">
        <v>168</v>
      </c>
      <c r="B24" s="160" t="s">
        <v>168</v>
      </c>
      <c r="C24" s="80">
        <v>3083807.32</v>
      </c>
      <c r="D24" s="80">
        <v>3025807.32</v>
      </c>
      <c r="E24" s="80">
        <v>2826219</v>
      </c>
      <c r="F24" s="80">
        <v>199588.32</v>
      </c>
      <c r="G24" s="80">
        <v>58000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true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true" outlineLevelRow="6" outlineLevelCol="5"/>
  <cols>
    <col min="1" max="6" width="28.1416666666667" customWidth="true"/>
  </cols>
  <sheetData>
    <row r="1" customHeight="true" spans="1:6">
      <c r="A1" s="42"/>
      <c r="B1" s="42"/>
      <c r="C1" s="42"/>
      <c r="D1" s="42"/>
      <c r="E1" s="41"/>
      <c r="F1" s="155" t="s">
        <v>169</v>
      </c>
    </row>
    <row r="2" ht="41.25" customHeight="true" spans="1:6">
      <c r="A2" s="152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true" spans="1:6">
      <c r="A3" s="108" t="str">
        <f>"单位名称："&amp;"昆明科普中心"</f>
        <v>单位名称：昆明科普中心</v>
      </c>
      <c r="B3" s="153"/>
      <c r="D3" s="42"/>
      <c r="E3" s="41"/>
      <c r="F3" s="59" t="s">
        <v>1</v>
      </c>
    </row>
    <row r="4" ht="27" customHeight="true" spans="1:6">
      <c r="A4" s="46" t="s">
        <v>170</v>
      </c>
      <c r="B4" s="46" t="s">
        <v>171</v>
      </c>
      <c r="C4" s="47" t="s">
        <v>172</v>
      </c>
      <c r="D4" s="46"/>
      <c r="E4" s="60"/>
      <c r="F4" s="46" t="s">
        <v>173</v>
      </c>
    </row>
    <row r="5" ht="28.5" customHeight="true" spans="1:6">
      <c r="A5" s="154"/>
      <c r="B5" s="49"/>
      <c r="C5" s="60" t="s">
        <v>56</v>
      </c>
      <c r="D5" s="60" t="s">
        <v>174</v>
      </c>
      <c r="E5" s="60" t="s">
        <v>175</v>
      </c>
      <c r="F5" s="48"/>
    </row>
    <row r="6" ht="17.25" customHeight="true" spans="1:6">
      <c r="A6" s="62" t="s">
        <v>81</v>
      </c>
      <c r="B6" s="62" t="s">
        <v>82</v>
      </c>
      <c r="C6" s="62" t="s">
        <v>83</v>
      </c>
      <c r="D6" s="62" t="s">
        <v>84</v>
      </c>
      <c r="E6" s="62" t="s">
        <v>85</v>
      </c>
      <c r="F6" s="62" t="s">
        <v>86</v>
      </c>
    </row>
    <row r="7" ht="17.25" customHeight="true" spans="1:6">
      <c r="A7" s="80"/>
      <c r="B7" s="80"/>
      <c r="C7" s="80"/>
      <c r="D7" s="80"/>
      <c r="E7" s="80"/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W39"/>
  <sheetViews>
    <sheetView showZeros="0" tabSelected="1" topLeftCell="A15" workbookViewId="0">
      <selection activeCell="E25" sqref="E25:E36"/>
    </sheetView>
  </sheetViews>
  <sheetFormatPr defaultColWidth="9.14166666666667" defaultRowHeight="14.25" customHeight="true"/>
  <cols>
    <col min="1" max="1" width="32.85" customWidth="true"/>
    <col min="2" max="2" width="20.7083333333333" customWidth="true"/>
    <col min="3" max="3" width="31.2833333333333" customWidth="true"/>
    <col min="4" max="4" width="10.1416666666667" customWidth="true"/>
    <col min="5" max="5" width="17.575" customWidth="true"/>
    <col min="6" max="6" width="10.2833333333333" customWidth="true"/>
    <col min="7" max="7" width="23" customWidth="true"/>
    <col min="8" max="23" width="18.7083333333333" customWidth="true"/>
  </cols>
  <sheetData>
    <row r="1" ht="13.5" customHeight="true" spans="2:23">
      <c r="B1" s="141"/>
      <c r="D1" s="142"/>
      <c r="E1" s="142"/>
      <c r="F1" s="142"/>
      <c r="G1" s="142"/>
      <c r="H1" s="85"/>
      <c r="I1" s="85"/>
      <c r="J1" s="85"/>
      <c r="K1" s="85"/>
      <c r="L1" s="85"/>
      <c r="M1" s="85"/>
      <c r="Q1" s="85"/>
      <c r="U1" s="141"/>
      <c r="W1" s="18" t="s">
        <v>176</v>
      </c>
    </row>
    <row r="2" ht="45.75" customHeight="true" spans="1:23">
      <c r="A2" s="70" t="str">
        <f>"2026"&amp;"年部门基本支出预算表"</f>
        <v>2026年部门基本支出预算表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2"/>
      <c r="O2" s="2"/>
      <c r="P2" s="2"/>
      <c r="Q2" s="70"/>
      <c r="R2" s="70"/>
      <c r="S2" s="70"/>
      <c r="T2" s="70"/>
      <c r="U2" s="70"/>
      <c r="V2" s="70"/>
      <c r="W2" s="70"/>
    </row>
    <row r="3" ht="18.75" customHeight="true" spans="1:23">
      <c r="A3" s="3" t="str">
        <f>"单位名称："&amp;"昆明科普中心"</f>
        <v>单位名称：昆明科普中心</v>
      </c>
      <c r="B3" s="143"/>
      <c r="C3" s="143"/>
      <c r="D3" s="143"/>
      <c r="E3" s="143"/>
      <c r="F3" s="143"/>
      <c r="G3" s="143"/>
      <c r="H3" s="87"/>
      <c r="I3" s="87"/>
      <c r="J3" s="87"/>
      <c r="K3" s="87"/>
      <c r="L3" s="87"/>
      <c r="M3" s="87"/>
      <c r="N3" s="19"/>
      <c r="O3" s="19"/>
      <c r="P3" s="19"/>
      <c r="Q3" s="87"/>
      <c r="U3" s="141"/>
      <c r="W3" s="18" t="s">
        <v>1</v>
      </c>
    </row>
    <row r="4" ht="18" customHeight="true" spans="1:23">
      <c r="A4" s="5" t="s">
        <v>177</v>
      </c>
      <c r="B4" s="5" t="s">
        <v>178</v>
      </c>
      <c r="C4" s="5" t="s">
        <v>179</v>
      </c>
      <c r="D4" s="5" t="s">
        <v>180</v>
      </c>
      <c r="E4" s="5" t="s">
        <v>181</v>
      </c>
      <c r="F4" s="5" t="s">
        <v>182</v>
      </c>
      <c r="G4" s="5" t="s">
        <v>183</v>
      </c>
      <c r="H4" s="147" t="s">
        <v>184</v>
      </c>
      <c r="I4" s="82" t="s">
        <v>184</v>
      </c>
      <c r="J4" s="82"/>
      <c r="K4" s="82"/>
      <c r="L4" s="82"/>
      <c r="M4" s="82"/>
      <c r="N4" s="22"/>
      <c r="O4" s="22"/>
      <c r="P4" s="22"/>
      <c r="Q4" s="100" t="s">
        <v>60</v>
      </c>
      <c r="R4" s="82" t="s">
        <v>61</v>
      </c>
      <c r="S4" s="82"/>
      <c r="T4" s="82"/>
      <c r="U4" s="82"/>
      <c r="V4" s="82"/>
      <c r="W4" s="83"/>
    </row>
    <row r="5" ht="18" customHeight="true" spans="1:23">
      <c r="A5" s="7"/>
      <c r="B5" s="127"/>
      <c r="C5" s="7"/>
      <c r="D5" s="7"/>
      <c r="E5" s="7"/>
      <c r="F5" s="7"/>
      <c r="G5" s="7"/>
      <c r="H5" s="125" t="s">
        <v>185</v>
      </c>
      <c r="I5" s="147" t="s">
        <v>57</v>
      </c>
      <c r="J5" s="82"/>
      <c r="K5" s="82"/>
      <c r="L5" s="82"/>
      <c r="M5" s="83"/>
      <c r="N5" s="21" t="s">
        <v>186</v>
      </c>
      <c r="O5" s="22"/>
      <c r="P5" s="23"/>
      <c r="Q5" s="5" t="s">
        <v>60</v>
      </c>
      <c r="R5" s="147" t="s">
        <v>61</v>
      </c>
      <c r="S5" s="100" t="s">
        <v>63</v>
      </c>
      <c r="T5" s="82" t="s">
        <v>61</v>
      </c>
      <c r="U5" s="100" t="s">
        <v>65</v>
      </c>
      <c r="V5" s="100" t="s">
        <v>66</v>
      </c>
      <c r="W5" s="151" t="s">
        <v>67</v>
      </c>
    </row>
    <row r="6" ht="19.5" customHeight="true" spans="1:23">
      <c r="A6" s="32"/>
      <c r="B6" s="32"/>
      <c r="C6" s="32"/>
      <c r="D6" s="32"/>
      <c r="E6" s="32"/>
      <c r="F6" s="32"/>
      <c r="G6" s="32"/>
      <c r="H6" s="32"/>
      <c r="I6" s="149" t="s">
        <v>187</v>
      </c>
      <c r="J6" s="5" t="s">
        <v>188</v>
      </c>
      <c r="K6" s="5" t="s">
        <v>189</v>
      </c>
      <c r="L6" s="5" t="s">
        <v>190</v>
      </c>
      <c r="M6" s="5" t="s">
        <v>191</v>
      </c>
      <c r="N6" s="5" t="s">
        <v>57</v>
      </c>
      <c r="O6" s="5" t="s">
        <v>58</v>
      </c>
      <c r="P6" s="5" t="s">
        <v>59</v>
      </c>
      <c r="Q6" s="32"/>
      <c r="R6" s="5" t="s">
        <v>56</v>
      </c>
      <c r="S6" s="5" t="s">
        <v>63</v>
      </c>
      <c r="T6" s="5" t="s">
        <v>192</v>
      </c>
      <c r="U6" s="5" t="s">
        <v>65</v>
      </c>
      <c r="V6" s="5" t="s">
        <v>66</v>
      </c>
      <c r="W6" s="5" t="s">
        <v>67</v>
      </c>
    </row>
    <row r="7" ht="37.5" customHeight="true" spans="1:23">
      <c r="A7" s="144"/>
      <c r="B7" s="144"/>
      <c r="C7" s="144"/>
      <c r="D7" s="144"/>
      <c r="E7" s="144"/>
      <c r="F7" s="144"/>
      <c r="G7" s="144"/>
      <c r="H7" s="144"/>
      <c r="I7" s="150" t="s">
        <v>56</v>
      </c>
      <c r="J7" s="9" t="s">
        <v>193</v>
      </c>
      <c r="K7" s="9" t="s">
        <v>189</v>
      </c>
      <c r="L7" s="9" t="s">
        <v>190</v>
      </c>
      <c r="M7" s="9" t="s">
        <v>191</v>
      </c>
      <c r="N7" s="9" t="s">
        <v>189</v>
      </c>
      <c r="O7" s="9" t="s">
        <v>190</v>
      </c>
      <c r="P7" s="9" t="s">
        <v>191</v>
      </c>
      <c r="Q7" s="9" t="s">
        <v>60</v>
      </c>
      <c r="R7" s="9" t="s">
        <v>56</v>
      </c>
      <c r="S7" s="9" t="s">
        <v>63</v>
      </c>
      <c r="T7" s="9" t="s">
        <v>192</v>
      </c>
      <c r="U7" s="9" t="s">
        <v>65</v>
      </c>
      <c r="V7" s="9" t="s">
        <v>66</v>
      </c>
      <c r="W7" s="9" t="s">
        <v>67</v>
      </c>
    </row>
    <row r="8" customHeight="true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true" spans="1:23">
      <c r="A9" s="57" t="s">
        <v>194</v>
      </c>
      <c r="B9" s="57"/>
      <c r="C9" s="57"/>
      <c r="D9" s="57"/>
      <c r="E9" s="57"/>
      <c r="F9" s="57"/>
      <c r="G9" s="57"/>
      <c r="H9" s="80">
        <v>3025807.32</v>
      </c>
      <c r="I9" s="80">
        <v>3025807.32</v>
      </c>
      <c r="J9" s="80"/>
      <c r="K9" s="80"/>
      <c r="L9" s="80">
        <v>3025807.32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true" spans="1:23">
      <c r="A10" s="145" t="s">
        <v>69</v>
      </c>
      <c r="B10" s="57" t="s">
        <v>195</v>
      </c>
      <c r="C10" s="57" t="s">
        <v>196</v>
      </c>
      <c r="D10" s="57" t="s">
        <v>100</v>
      </c>
      <c r="E10" s="57" t="s">
        <v>101</v>
      </c>
      <c r="F10" s="57" t="s">
        <v>197</v>
      </c>
      <c r="G10" s="57" t="s">
        <v>198</v>
      </c>
      <c r="H10" s="80">
        <v>704316</v>
      </c>
      <c r="I10" s="80">
        <v>704316</v>
      </c>
      <c r="J10" s="80"/>
      <c r="K10" s="80"/>
      <c r="L10" s="80">
        <v>704316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true" spans="1:23">
      <c r="A11" s="145" t="s">
        <v>69</v>
      </c>
      <c r="B11" s="57" t="s">
        <v>195</v>
      </c>
      <c r="C11" s="57" t="s">
        <v>196</v>
      </c>
      <c r="D11" s="57" t="s">
        <v>100</v>
      </c>
      <c r="E11" s="57" t="s">
        <v>101</v>
      </c>
      <c r="F11" s="57" t="s">
        <v>199</v>
      </c>
      <c r="G11" s="57" t="s">
        <v>200</v>
      </c>
      <c r="H11" s="80">
        <v>4596</v>
      </c>
      <c r="I11" s="80">
        <v>4596</v>
      </c>
      <c r="J11" s="14"/>
      <c r="K11" s="14"/>
      <c r="L11" s="80">
        <v>4596</v>
      </c>
      <c r="M11" s="14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true" spans="1:23">
      <c r="A12" s="145" t="s">
        <v>69</v>
      </c>
      <c r="B12" s="57" t="s">
        <v>195</v>
      </c>
      <c r="C12" s="57" t="s">
        <v>196</v>
      </c>
      <c r="D12" s="57" t="s">
        <v>100</v>
      </c>
      <c r="E12" s="57" t="s">
        <v>101</v>
      </c>
      <c r="F12" s="57" t="s">
        <v>201</v>
      </c>
      <c r="G12" s="57" t="s">
        <v>202</v>
      </c>
      <c r="H12" s="80">
        <v>58693</v>
      </c>
      <c r="I12" s="80">
        <v>58693</v>
      </c>
      <c r="J12" s="14"/>
      <c r="K12" s="14"/>
      <c r="L12" s="80">
        <v>58693</v>
      </c>
      <c r="M12" s="14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true" spans="1:23">
      <c r="A13" s="145" t="s">
        <v>69</v>
      </c>
      <c r="B13" s="57" t="s">
        <v>195</v>
      </c>
      <c r="C13" s="57" t="s">
        <v>196</v>
      </c>
      <c r="D13" s="57" t="s">
        <v>100</v>
      </c>
      <c r="E13" s="57" t="s">
        <v>101</v>
      </c>
      <c r="F13" s="57" t="s">
        <v>203</v>
      </c>
      <c r="G13" s="57" t="s">
        <v>204</v>
      </c>
      <c r="H13" s="80">
        <v>327384</v>
      </c>
      <c r="I13" s="80">
        <v>327384</v>
      </c>
      <c r="J13" s="14"/>
      <c r="K13" s="14"/>
      <c r="L13" s="80">
        <v>327384</v>
      </c>
      <c r="M13" s="14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true" spans="1:23">
      <c r="A14" s="145" t="s">
        <v>69</v>
      </c>
      <c r="B14" s="57" t="s">
        <v>195</v>
      </c>
      <c r="C14" s="57" t="s">
        <v>196</v>
      </c>
      <c r="D14" s="57" t="s">
        <v>100</v>
      </c>
      <c r="E14" s="57" t="s">
        <v>101</v>
      </c>
      <c r="F14" s="57" t="s">
        <v>203</v>
      </c>
      <c r="G14" s="57" t="s">
        <v>204</v>
      </c>
      <c r="H14" s="80">
        <v>531768</v>
      </c>
      <c r="I14" s="80">
        <v>531768</v>
      </c>
      <c r="J14" s="14"/>
      <c r="K14" s="14"/>
      <c r="L14" s="80">
        <v>531768</v>
      </c>
      <c r="M14" s="14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true" spans="1:23">
      <c r="A15" s="145" t="s">
        <v>69</v>
      </c>
      <c r="B15" s="57" t="s">
        <v>205</v>
      </c>
      <c r="C15" s="57" t="s">
        <v>206</v>
      </c>
      <c r="D15" s="57" t="s">
        <v>110</v>
      </c>
      <c r="E15" s="57" t="s">
        <v>111</v>
      </c>
      <c r="F15" s="57" t="s">
        <v>207</v>
      </c>
      <c r="G15" s="57" t="s">
        <v>208</v>
      </c>
      <c r="H15" s="80">
        <v>291200</v>
      </c>
      <c r="I15" s="80">
        <v>291200</v>
      </c>
      <c r="J15" s="14"/>
      <c r="K15" s="14"/>
      <c r="L15" s="80">
        <v>291200</v>
      </c>
      <c r="M15" s="14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true" spans="1:23">
      <c r="A16" s="145" t="s">
        <v>69</v>
      </c>
      <c r="B16" s="57" t="s">
        <v>205</v>
      </c>
      <c r="C16" s="57" t="s">
        <v>206</v>
      </c>
      <c r="D16" s="57" t="s">
        <v>116</v>
      </c>
      <c r="E16" s="57" t="s">
        <v>117</v>
      </c>
      <c r="F16" s="57" t="s">
        <v>209</v>
      </c>
      <c r="G16" s="57" t="s">
        <v>210</v>
      </c>
      <c r="H16" s="80">
        <v>143780</v>
      </c>
      <c r="I16" s="80">
        <v>143780</v>
      </c>
      <c r="J16" s="14"/>
      <c r="K16" s="14"/>
      <c r="L16" s="80">
        <v>143780</v>
      </c>
      <c r="M16" s="14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true" spans="1:23">
      <c r="A17" s="145" t="s">
        <v>69</v>
      </c>
      <c r="B17" s="57" t="s">
        <v>205</v>
      </c>
      <c r="C17" s="57" t="s">
        <v>206</v>
      </c>
      <c r="D17" s="57" t="s">
        <v>118</v>
      </c>
      <c r="E17" s="57" t="s">
        <v>119</v>
      </c>
      <c r="F17" s="57" t="s">
        <v>211</v>
      </c>
      <c r="G17" s="57" t="s">
        <v>212</v>
      </c>
      <c r="H17" s="80">
        <v>91000</v>
      </c>
      <c r="I17" s="80">
        <v>91000</v>
      </c>
      <c r="J17" s="14"/>
      <c r="K17" s="14"/>
      <c r="L17" s="80">
        <v>91000</v>
      </c>
      <c r="M17" s="14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true" spans="1:23">
      <c r="A18" s="145" t="s">
        <v>69</v>
      </c>
      <c r="B18" s="57" t="s">
        <v>205</v>
      </c>
      <c r="C18" s="57" t="s">
        <v>206</v>
      </c>
      <c r="D18" s="57" t="s">
        <v>100</v>
      </c>
      <c r="E18" s="57" t="s">
        <v>101</v>
      </c>
      <c r="F18" s="57" t="s">
        <v>213</v>
      </c>
      <c r="G18" s="57" t="s">
        <v>214</v>
      </c>
      <c r="H18" s="80">
        <v>12740</v>
      </c>
      <c r="I18" s="80">
        <v>12740</v>
      </c>
      <c r="J18" s="14"/>
      <c r="K18" s="14"/>
      <c r="L18" s="80">
        <v>12740</v>
      </c>
      <c r="M18" s="14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true" spans="1:23">
      <c r="A19" s="145" t="s">
        <v>69</v>
      </c>
      <c r="B19" s="57" t="s">
        <v>205</v>
      </c>
      <c r="C19" s="57" t="s">
        <v>206</v>
      </c>
      <c r="D19" s="57" t="s">
        <v>120</v>
      </c>
      <c r="E19" s="57" t="s">
        <v>121</v>
      </c>
      <c r="F19" s="57" t="s">
        <v>213</v>
      </c>
      <c r="G19" s="57" t="s">
        <v>214</v>
      </c>
      <c r="H19" s="80">
        <v>6580</v>
      </c>
      <c r="I19" s="80">
        <v>6580</v>
      </c>
      <c r="J19" s="14"/>
      <c r="K19" s="14"/>
      <c r="L19" s="80">
        <v>6580</v>
      </c>
      <c r="M19" s="14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true" spans="1:23">
      <c r="A20" s="145" t="s">
        <v>69</v>
      </c>
      <c r="B20" s="57" t="s">
        <v>205</v>
      </c>
      <c r="C20" s="57" t="s">
        <v>206</v>
      </c>
      <c r="D20" s="57" t="s">
        <v>120</v>
      </c>
      <c r="E20" s="57" t="s">
        <v>121</v>
      </c>
      <c r="F20" s="57" t="s">
        <v>213</v>
      </c>
      <c r="G20" s="57" t="s">
        <v>214</v>
      </c>
      <c r="H20" s="80">
        <v>7238</v>
      </c>
      <c r="I20" s="80">
        <v>7238</v>
      </c>
      <c r="J20" s="14"/>
      <c r="K20" s="14"/>
      <c r="L20" s="80">
        <v>7238</v>
      </c>
      <c r="M20" s="14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true" spans="1:23">
      <c r="A21" s="145" t="s">
        <v>69</v>
      </c>
      <c r="B21" s="57" t="s">
        <v>205</v>
      </c>
      <c r="C21" s="57" t="s">
        <v>206</v>
      </c>
      <c r="D21" s="57" t="s">
        <v>116</v>
      </c>
      <c r="E21" s="57" t="s">
        <v>117</v>
      </c>
      <c r="F21" s="57" t="s">
        <v>215</v>
      </c>
      <c r="G21" s="57" t="s">
        <v>216</v>
      </c>
      <c r="H21" s="80">
        <v>37740</v>
      </c>
      <c r="I21" s="80">
        <v>37740</v>
      </c>
      <c r="J21" s="14"/>
      <c r="K21" s="14"/>
      <c r="L21" s="80">
        <v>37740</v>
      </c>
      <c r="M21" s="14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true" spans="1:23">
      <c r="A22" s="145" t="s">
        <v>69</v>
      </c>
      <c r="B22" s="57" t="s">
        <v>205</v>
      </c>
      <c r="C22" s="57" t="s">
        <v>206</v>
      </c>
      <c r="D22" s="57" t="s">
        <v>116</v>
      </c>
      <c r="E22" s="57" t="s">
        <v>117</v>
      </c>
      <c r="F22" s="57" t="s">
        <v>215</v>
      </c>
      <c r="G22" s="57" t="s">
        <v>216</v>
      </c>
      <c r="H22" s="80">
        <v>3384</v>
      </c>
      <c r="I22" s="80">
        <v>3384</v>
      </c>
      <c r="J22" s="14"/>
      <c r="K22" s="14"/>
      <c r="L22" s="80">
        <v>3384</v>
      </c>
      <c r="M22" s="14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true" spans="1:23">
      <c r="A23" s="145" t="s">
        <v>69</v>
      </c>
      <c r="B23" s="57" t="s">
        <v>217</v>
      </c>
      <c r="C23" s="57" t="s">
        <v>127</v>
      </c>
      <c r="D23" s="57" t="s">
        <v>126</v>
      </c>
      <c r="E23" s="57" t="s">
        <v>127</v>
      </c>
      <c r="F23" s="57" t="s">
        <v>218</v>
      </c>
      <c r="G23" s="57" t="s">
        <v>127</v>
      </c>
      <c r="H23" s="80">
        <v>225000</v>
      </c>
      <c r="I23" s="80">
        <v>225000</v>
      </c>
      <c r="J23" s="14"/>
      <c r="K23" s="14"/>
      <c r="L23" s="80">
        <v>225000</v>
      </c>
      <c r="M23" s="14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true" spans="1:23">
      <c r="A24" s="145" t="s">
        <v>69</v>
      </c>
      <c r="B24" s="57" t="s">
        <v>219</v>
      </c>
      <c r="C24" s="57" t="s">
        <v>220</v>
      </c>
      <c r="D24" s="57" t="s">
        <v>108</v>
      </c>
      <c r="E24" s="57" t="s">
        <v>109</v>
      </c>
      <c r="F24" s="57" t="s">
        <v>221</v>
      </c>
      <c r="G24" s="57" t="s">
        <v>222</v>
      </c>
      <c r="H24" s="80">
        <v>122400</v>
      </c>
      <c r="I24" s="80">
        <v>122400</v>
      </c>
      <c r="J24" s="14"/>
      <c r="K24" s="14"/>
      <c r="L24" s="80">
        <v>122400</v>
      </c>
      <c r="M24" s="14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true" spans="1:23">
      <c r="A25" s="145" t="s">
        <v>69</v>
      </c>
      <c r="B25" s="57" t="s">
        <v>223</v>
      </c>
      <c r="C25" s="57" t="s">
        <v>224</v>
      </c>
      <c r="D25" s="57" t="s">
        <v>100</v>
      </c>
      <c r="E25" s="57" t="s">
        <v>101</v>
      </c>
      <c r="F25" s="57" t="s">
        <v>225</v>
      </c>
      <c r="G25" s="57" t="s">
        <v>224</v>
      </c>
      <c r="H25" s="80">
        <v>14086.32</v>
      </c>
      <c r="I25" s="80">
        <v>14086.32</v>
      </c>
      <c r="J25" s="14"/>
      <c r="K25" s="14"/>
      <c r="L25" s="80">
        <v>14086.32</v>
      </c>
      <c r="M25" s="14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true" spans="1:23">
      <c r="A26" s="145" t="s">
        <v>69</v>
      </c>
      <c r="B26" s="57" t="s">
        <v>226</v>
      </c>
      <c r="C26" s="57" t="s">
        <v>227</v>
      </c>
      <c r="D26" s="57" t="s">
        <v>100</v>
      </c>
      <c r="E26" s="57" t="s">
        <v>101</v>
      </c>
      <c r="F26" s="57" t="s">
        <v>228</v>
      </c>
      <c r="G26" s="57" t="s">
        <v>229</v>
      </c>
      <c r="H26" s="80">
        <v>36886</v>
      </c>
      <c r="I26" s="80">
        <v>36886</v>
      </c>
      <c r="J26" s="14"/>
      <c r="K26" s="14"/>
      <c r="L26" s="80">
        <v>36886</v>
      </c>
      <c r="M26" s="14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true" spans="1:23">
      <c r="A27" s="145" t="s">
        <v>69</v>
      </c>
      <c r="B27" s="57" t="s">
        <v>226</v>
      </c>
      <c r="C27" s="57" t="s">
        <v>227</v>
      </c>
      <c r="D27" s="57" t="s">
        <v>100</v>
      </c>
      <c r="E27" s="57" t="s">
        <v>101</v>
      </c>
      <c r="F27" s="57" t="s">
        <v>230</v>
      </c>
      <c r="G27" s="57" t="s">
        <v>231</v>
      </c>
      <c r="H27" s="80">
        <v>3000</v>
      </c>
      <c r="I27" s="80">
        <v>3000</v>
      </c>
      <c r="J27" s="14"/>
      <c r="K27" s="14"/>
      <c r="L27" s="80">
        <v>3000</v>
      </c>
      <c r="M27" s="14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true" spans="1:23">
      <c r="A28" s="145" t="s">
        <v>69</v>
      </c>
      <c r="B28" s="57" t="s">
        <v>226</v>
      </c>
      <c r="C28" s="57" t="s">
        <v>227</v>
      </c>
      <c r="D28" s="57" t="s">
        <v>100</v>
      </c>
      <c r="E28" s="57" t="s">
        <v>101</v>
      </c>
      <c r="F28" s="57" t="s">
        <v>232</v>
      </c>
      <c r="G28" s="57" t="s">
        <v>233</v>
      </c>
      <c r="H28" s="80">
        <v>5138</v>
      </c>
      <c r="I28" s="80">
        <v>5138</v>
      </c>
      <c r="J28" s="14"/>
      <c r="K28" s="14"/>
      <c r="L28" s="80">
        <v>5138</v>
      </c>
      <c r="M28" s="14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true" spans="1:23">
      <c r="A29" s="145" t="s">
        <v>69</v>
      </c>
      <c r="B29" s="57" t="s">
        <v>226</v>
      </c>
      <c r="C29" s="57" t="s">
        <v>227</v>
      </c>
      <c r="D29" s="57" t="s">
        <v>100</v>
      </c>
      <c r="E29" s="57" t="s">
        <v>101</v>
      </c>
      <c r="F29" s="57" t="s">
        <v>234</v>
      </c>
      <c r="G29" s="57" t="s">
        <v>235</v>
      </c>
      <c r="H29" s="80">
        <v>7938</v>
      </c>
      <c r="I29" s="80">
        <v>7938</v>
      </c>
      <c r="J29" s="14"/>
      <c r="K29" s="14"/>
      <c r="L29" s="80">
        <v>7938</v>
      </c>
      <c r="M29" s="14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true" spans="1:23">
      <c r="A30" s="145" t="s">
        <v>69</v>
      </c>
      <c r="B30" s="57" t="s">
        <v>226</v>
      </c>
      <c r="C30" s="57" t="s">
        <v>227</v>
      </c>
      <c r="D30" s="57" t="s">
        <v>100</v>
      </c>
      <c r="E30" s="57" t="s">
        <v>101</v>
      </c>
      <c r="F30" s="57" t="s">
        <v>236</v>
      </c>
      <c r="G30" s="57" t="s">
        <v>237</v>
      </c>
      <c r="H30" s="80">
        <v>14140</v>
      </c>
      <c r="I30" s="80">
        <v>14140</v>
      </c>
      <c r="J30" s="14"/>
      <c r="K30" s="14"/>
      <c r="L30" s="80">
        <v>14140</v>
      </c>
      <c r="M30" s="14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true" spans="1:23">
      <c r="A31" s="145" t="s">
        <v>69</v>
      </c>
      <c r="B31" s="57" t="s">
        <v>226</v>
      </c>
      <c r="C31" s="57" t="s">
        <v>227</v>
      </c>
      <c r="D31" s="57" t="s">
        <v>100</v>
      </c>
      <c r="E31" s="57" t="s">
        <v>101</v>
      </c>
      <c r="F31" s="57" t="s">
        <v>238</v>
      </c>
      <c r="G31" s="57" t="s">
        <v>239</v>
      </c>
      <c r="H31" s="80">
        <v>16800</v>
      </c>
      <c r="I31" s="80">
        <v>16800</v>
      </c>
      <c r="J31" s="14"/>
      <c r="K31" s="14"/>
      <c r="L31" s="80">
        <v>16800</v>
      </c>
      <c r="M31" s="14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true" spans="1:23">
      <c r="A32" s="145" t="s">
        <v>69</v>
      </c>
      <c r="B32" s="57" t="s">
        <v>226</v>
      </c>
      <c r="C32" s="57" t="s">
        <v>227</v>
      </c>
      <c r="D32" s="57" t="s">
        <v>100</v>
      </c>
      <c r="E32" s="57" t="s">
        <v>101</v>
      </c>
      <c r="F32" s="57" t="s">
        <v>240</v>
      </c>
      <c r="G32" s="57" t="s">
        <v>241</v>
      </c>
      <c r="H32" s="80">
        <v>28000</v>
      </c>
      <c r="I32" s="80">
        <v>28000</v>
      </c>
      <c r="J32" s="14"/>
      <c r="K32" s="14"/>
      <c r="L32" s="80">
        <v>28000</v>
      </c>
      <c r="M32" s="14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true" spans="1:23">
      <c r="A33" s="145" t="s">
        <v>69</v>
      </c>
      <c r="B33" s="57" t="s">
        <v>226</v>
      </c>
      <c r="C33" s="57" t="s">
        <v>227</v>
      </c>
      <c r="D33" s="57" t="s">
        <v>100</v>
      </c>
      <c r="E33" s="57" t="s">
        <v>101</v>
      </c>
      <c r="F33" s="57" t="s">
        <v>242</v>
      </c>
      <c r="G33" s="57" t="s">
        <v>243</v>
      </c>
      <c r="H33" s="80">
        <v>22400</v>
      </c>
      <c r="I33" s="80">
        <v>22400</v>
      </c>
      <c r="J33" s="14"/>
      <c r="K33" s="14"/>
      <c r="L33" s="80">
        <v>22400</v>
      </c>
      <c r="M33" s="14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true" spans="1:23">
      <c r="A34" s="145" t="s">
        <v>69</v>
      </c>
      <c r="B34" s="57" t="s">
        <v>226</v>
      </c>
      <c r="C34" s="57" t="s">
        <v>227</v>
      </c>
      <c r="D34" s="57" t="s">
        <v>100</v>
      </c>
      <c r="E34" s="57" t="s">
        <v>101</v>
      </c>
      <c r="F34" s="57" t="s">
        <v>244</v>
      </c>
      <c r="G34" s="57" t="s">
        <v>245</v>
      </c>
      <c r="H34" s="80">
        <v>5600</v>
      </c>
      <c r="I34" s="80">
        <v>5600</v>
      </c>
      <c r="J34" s="14"/>
      <c r="K34" s="14"/>
      <c r="L34" s="80">
        <v>5600</v>
      </c>
      <c r="M34" s="14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true" spans="1:23">
      <c r="A35" s="145" t="s">
        <v>69</v>
      </c>
      <c r="B35" s="57" t="s">
        <v>226</v>
      </c>
      <c r="C35" s="57" t="s">
        <v>227</v>
      </c>
      <c r="D35" s="57" t="s">
        <v>100</v>
      </c>
      <c r="E35" s="57" t="s">
        <v>101</v>
      </c>
      <c r="F35" s="57" t="s">
        <v>246</v>
      </c>
      <c r="G35" s="57" t="s">
        <v>247</v>
      </c>
      <c r="H35" s="80">
        <v>42000</v>
      </c>
      <c r="I35" s="80">
        <v>42000</v>
      </c>
      <c r="J35" s="14"/>
      <c r="K35" s="14"/>
      <c r="L35" s="80">
        <v>42000</v>
      </c>
      <c r="M35" s="14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true" spans="1:23">
      <c r="A36" s="145" t="s">
        <v>69</v>
      </c>
      <c r="B36" s="57" t="s">
        <v>226</v>
      </c>
      <c r="C36" s="57" t="s">
        <v>227</v>
      </c>
      <c r="D36" s="57" t="s">
        <v>100</v>
      </c>
      <c r="E36" s="57" t="s">
        <v>101</v>
      </c>
      <c r="F36" s="57" t="s">
        <v>246</v>
      </c>
      <c r="G36" s="57" t="s">
        <v>247</v>
      </c>
      <c r="H36" s="80">
        <v>3600</v>
      </c>
      <c r="I36" s="80">
        <v>3600</v>
      </c>
      <c r="J36" s="14"/>
      <c r="K36" s="14"/>
      <c r="L36" s="80">
        <v>3600</v>
      </c>
      <c r="M36" s="14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0.25" customHeight="true" spans="1:23">
      <c r="A37" s="145" t="s">
        <v>69</v>
      </c>
      <c r="B37" s="57" t="s">
        <v>248</v>
      </c>
      <c r="C37" s="57" t="s">
        <v>249</v>
      </c>
      <c r="D37" s="57" t="s">
        <v>100</v>
      </c>
      <c r="E37" s="57" t="s">
        <v>101</v>
      </c>
      <c r="F37" s="57" t="s">
        <v>203</v>
      </c>
      <c r="G37" s="57" t="s">
        <v>204</v>
      </c>
      <c r="H37" s="80">
        <v>252000</v>
      </c>
      <c r="I37" s="80">
        <v>252000</v>
      </c>
      <c r="J37" s="14"/>
      <c r="K37" s="14"/>
      <c r="L37" s="80">
        <v>252000</v>
      </c>
      <c r="M37" s="14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20.25" customHeight="true" spans="1:23">
      <c r="A38" s="145" t="s">
        <v>69</v>
      </c>
      <c r="B38" s="57" t="s">
        <v>250</v>
      </c>
      <c r="C38" s="57" t="s">
        <v>251</v>
      </c>
      <c r="D38" s="57" t="s">
        <v>128</v>
      </c>
      <c r="E38" s="57" t="s">
        <v>129</v>
      </c>
      <c r="F38" s="57" t="s">
        <v>199</v>
      </c>
      <c r="G38" s="57" t="s">
        <v>200</v>
      </c>
      <c r="H38" s="80">
        <v>6400</v>
      </c>
      <c r="I38" s="80">
        <v>6400</v>
      </c>
      <c r="J38" s="14"/>
      <c r="K38" s="14"/>
      <c r="L38" s="80">
        <v>6400</v>
      </c>
      <c r="M38" s="14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ht="17.25" customHeight="true" spans="1:23">
      <c r="A39" s="29" t="s">
        <v>168</v>
      </c>
      <c r="B39" s="146"/>
      <c r="C39" s="146"/>
      <c r="D39" s="146"/>
      <c r="E39" s="146"/>
      <c r="F39" s="146"/>
      <c r="G39" s="148"/>
      <c r="H39" s="80">
        <v>3025807.32</v>
      </c>
      <c r="I39" s="80">
        <v>3025807.32</v>
      </c>
      <c r="J39" s="80"/>
      <c r="K39" s="80"/>
      <c r="L39" s="80">
        <v>3025807.32</v>
      </c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true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W12"/>
  <sheetViews>
    <sheetView showZeros="0" topLeftCell="F1" workbookViewId="0">
      <selection activeCell="I11" sqref="I11"/>
    </sheetView>
  </sheetViews>
  <sheetFormatPr defaultColWidth="9.14166666666667" defaultRowHeight="14.25" customHeight="true"/>
  <cols>
    <col min="1" max="1" width="10.2833333333333" customWidth="true"/>
    <col min="2" max="2" width="13.425" customWidth="true"/>
    <col min="3" max="3" width="32.85" customWidth="true"/>
    <col min="4" max="4" width="23.85" customWidth="true"/>
    <col min="5" max="5" width="11.1416666666667" customWidth="true"/>
    <col min="6" max="6" width="17.7083333333333" customWidth="true"/>
    <col min="7" max="7" width="9.85" customWidth="true"/>
    <col min="8" max="8" width="17.7083333333333" customWidth="true"/>
    <col min="9" max="13" width="20" customWidth="true"/>
    <col min="14" max="14" width="12.2833333333333" customWidth="true"/>
    <col min="15" max="15" width="12.7083333333333" customWidth="true"/>
    <col min="16" max="16" width="11.1416666666667" customWidth="true"/>
    <col min="17" max="21" width="19.85" customWidth="true"/>
    <col min="22" max="22" width="20" customWidth="true"/>
    <col min="23" max="23" width="19.85" customWidth="true"/>
  </cols>
  <sheetData>
    <row r="1" ht="13.5" customHeight="true" spans="2:23">
      <c r="B1" s="135"/>
      <c r="E1" s="1"/>
      <c r="F1" s="1"/>
      <c r="G1" s="1"/>
      <c r="H1" s="1"/>
      <c r="U1" s="135"/>
      <c r="W1" s="140" t="s">
        <v>252</v>
      </c>
    </row>
    <row r="2" ht="46.5" customHeight="true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3.5" customHeight="true" spans="1:23">
      <c r="A3" s="3" t="str">
        <f>"单位名称："&amp;"昆明科普中心"</f>
        <v>单位名称：昆明科普中心</v>
      </c>
      <c r="B3" s="4"/>
      <c r="C3" s="4"/>
      <c r="D3" s="4"/>
      <c r="E3" s="4"/>
      <c r="F3" s="4"/>
      <c r="G3" s="4"/>
      <c r="H3" s="4"/>
      <c r="I3" s="19"/>
      <c r="J3" s="19"/>
      <c r="K3" s="19"/>
      <c r="L3" s="19"/>
      <c r="M3" s="19"/>
      <c r="N3" s="19"/>
      <c r="O3" s="19"/>
      <c r="P3" s="19"/>
      <c r="Q3" s="19"/>
      <c r="U3" s="135"/>
      <c r="W3" s="118" t="s">
        <v>1</v>
      </c>
    </row>
    <row r="4" ht="21.75" customHeight="true" spans="1:23">
      <c r="A4" s="5" t="s">
        <v>253</v>
      </c>
      <c r="B4" s="6" t="s">
        <v>178</v>
      </c>
      <c r="C4" s="5" t="s">
        <v>179</v>
      </c>
      <c r="D4" s="5" t="s">
        <v>254</v>
      </c>
      <c r="E4" s="6" t="s">
        <v>180</v>
      </c>
      <c r="F4" s="6" t="s">
        <v>181</v>
      </c>
      <c r="G4" s="6" t="s">
        <v>182</v>
      </c>
      <c r="H4" s="6" t="s">
        <v>183</v>
      </c>
      <c r="I4" s="31" t="s">
        <v>54</v>
      </c>
      <c r="J4" s="21" t="s">
        <v>255</v>
      </c>
      <c r="K4" s="22"/>
      <c r="L4" s="22"/>
      <c r="M4" s="23"/>
      <c r="N4" s="21" t="s">
        <v>186</v>
      </c>
      <c r="O4" s="22"/>
      <c r="P4" s="23"/>
      <c r="Q4" s="6" t="s">
        <v>60</v>
      </c>
      <c r="R4" s="21" t="s">
        <v>61</v>
      </c>
      <c r="S4" s="22"/>
      <c r="T4" s="22"/>
      <c r="U4" s="22"/>
      <c r="V4" s="22"/>
      <c r="W4" s="23"/>
    </row>
    <row r="5" ht="21.75" customHeight="true" spans="1:23">
      <c r="A5" s="7"/>
      <c r="B5" s="32"/>
      <c r="C5" s="7"/>
      <c r="D5" s="7"/>
      <c r="E5" s="8"/>
      <c r="F5" s="8"/>
      <c r="G5" s="8"/>
      <c r="H5" s="8"/>
      <c r="I5" s="32"/>
      <c r="J5" s="136" t="s">
        <v>57</v>
      </c>
      <c r="K5" s="137"/>
      <c r="L5" s="6" t="s">
        <v>58</v>
      </c>
      <c r="M5" s="6" t="s">
        <v>59</v>
      </c>
      <c r="N5" s="6" t="s">
        <v>57</v>
      </c>
      <c r="O5" s="6" t="s">
        <v>58</v>
      </c>
      <c r="P5" s="6" t="s">
        <v>59</v>
      </c>
      <c r="Q5" s="8"/>
      <c r="R5" s="6" t="s">
        <v>56</v>
      </c>
      <c r="S5" s="6" t="s">
        <v>63</v>
      </c>
      <c r="T5" s="6" t="s">
        <v>192</v>
      </c>
      <c r="U5" s="6" t="s">
        <v>65</v>
      </c>
      <c r="V5" s="6" t="s">
        <v>66</v>
      </c>
      <c r="W5" s="6" t="s">
        <v>67</v>
      </c>
    </row>
    <row r="6" ht="21" customHeight="true" spans="1:23">
      <c r="A6" s="32"/>
      <c r="B6" s="32"/>
      <c r="C6" s="32"/>
      <c r="D6" s="32"/>
      <c r="E6" s="32"/>
      <c r="F6" s="32"/>
      <c r="G6" s="32"/>
      <c r="H6" s="32"/>
      <c r="I6" s="32"/>
      <c r="J6" s="138" t="s">
        <v>56</v>
      </c>
      <c r="K6" s="139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ht="39.75" customHeight="true" spans="1:23">
      <c r="A7" s="9"/>
      <c r="B7" s="25"/>
      <c r="C7" s="9"/>
      <c r="D7" s="9"/>
      <c r="E7" s="10"/>
      <c r="F7" s="10"/>
      <c r="G7" s="10"/>
      <c r="H7" s="10"/>
      <c r="I7" s="25"/>
      <c r="J7" s="68" t="s">
        <v>56</v>
      </c>
      <c r="K7" s="68" t="s">
        <v>256</v>
      </c>
      <c r="L7" s="10"/>
      <c r="M7" s="10"/>
      <c r="N7" s="10"/>
      <c r="O7" s="10"/>
      <c r="P7" s="10"/>
      <c r="Q7" s="10"/>
      <c r="R7" s="10"/>
      <c r="S7" s="10"/>
      <c r="T7" s="10"/>
      <c r="U7" s="25"/>
      <c r="V7" s="10"/>
      <c r="W7" s="10"/>
    </row>
    <row r="8" ht="15" customHeight="true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1">
        <v>21</v>
      </c>
      <c r="V8" s="35">
        <v>22</v>
      </c>
      <c r="W8" s="11">
        <v>23</v>
      </c>
    </row>
    <row r="9" ht="21.75" customHeight="true" spans="1:23">
      <c r="A9" s="69" t="s">
        <v>257</v>
      </c>
      <c r="B9" s="69" t="s">
        <v>258</v>
      </c>
      <c r="C9" s="69" t="s">
        <v>259</v>
      </c>
      <c r="D9" s="69" t="s">
        <v>69</v>
      </c>
      <c r="E9" s="69" t="s">
        <v>102</v>
      </c>
      <c r="F9" s="69" t="s">
        <v>103</v>
      </c>
      <c r="G9" s="69" t="s">
        <v>230</v>
      </c>
      <c r="H9" s="69" t="s">
        <v>231</v>
      </c>
      <c r="I9" s="80">
        <v>38000</v>
      </c>
      <c r="J9" s="80">
        <v>38000</v>
      </c>
      <c r="K9" s="80">
        <v>38000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true" spans="1:23">
      <c r="A10" s="69" t="s">
        <v>257</v>
      </c>
      <c r="B10" s="69" t="s">
        <v>258</v>
      </c>
      <c r="C10" s="69" t="s">
        <v>259</v>
      </c>
      <c r="D10" s="69" t="s">
        <v>69</v>
      </c>
      <c r="E10" s="69" t="s">
        <v>102</v>
      </c>
      <c r="F10" s="69" t="s">
        <v>103</v>
      </c>
      <c r="G10" s="69" t="s">
        <v>236</v>
      </c>
      <c r="H10" s="69" t="s">
        <v>237</v>
      </c>
      <c r="I10" s="80">
        <v>5000</v>
      </c>
      <c r="J10" s="80">
        <v>5000</v>
      </c>
      <c r="K10" s="80">
        <v>5000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true" spans="1:23">
      <c r="A11" s="69" t="s">
        <v>257</v>
      </c>
      <c r="B11" s="69" t="s">
        <v>260</v>
      </c>
      <c r="C11" s="69" t="s">
        <v>261</v>
      </c>
      <c r="D11" s="69" t="s">
        <v>69</v>
      </c>
      <c r="E11" s="69" t="s">
        <v>102</v>
      </c>
      <c r="F11" s="69" t="s">
        <v>103</v>
      </c>
      <c r="G11" s="69" t="s">
        <v>230</v>
      </c>
      <c r="H11" s="69" t="s">
        <v>231</v>
      </c>
      <c r="I11" s="80">
        <v>15000</v>
      </c>
      <c r="J11" s="80">
        <v>15000</v>
      </c>
      <c r="K11" s="80">
        <v>15000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18.75" customHeight="true" spans="1:23">
      <c r="A12" s="29" t="s">
        <v>168</v>
      </c>
      <c r="B12" s="30"/>
      <c r="C12" s="30"/>
      <c r="D12" s="30"/>
      <c r="E12" s="30"/>
      <c r="F12" s="30"/>
      <c r="G12" s="30"/>
      <c r="H12" s="34"/>
      <c r="I12" s="80">
        <v>58000</v>
      </c>
      <c r="J12" s="80">
        <v>58000</v>
      </c>
      <c r="K12" s="80">
        <v>58000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true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J23"/>
  <sheetViews>
    <sheetView showZeros="0" workbookViewId="0">
      <selection activeCell="A1" sqref="A1"/>
    </sheetView>
  </sheetViews>
  <sheetFormatPr defaultColWidth="9.14166666666667" defaultRowHeight="12" customHeight="true"/>
  <cols>
    <col min="1" max="1" width="34.2833333333333" customWidth="true"/>
    <col min="2" max="2" width="29" customWidth="true"/>
    <col min="3" max="5" width="23.575" customWidth="true"/>
    <col min="6" max="6" width="11.2833333333333" customWidth="true"/>
    <col min="7" max="7" width="25.1416666666667" customWidth="true"/>
    <col min="8" max="8" width="15.575" customWidth="true"/>
    <col min="9" max="9" width="13.425" customWidth="true"/>
    <col min="10" max="10" width="18.85" customWidth="true"/>
  </cols>
  <sheetData>
    <row r="1" ht="18" customHeight="true" spans="10:10">
      <c r="J1" s="18" t="s">
        <v>262</v>
      </c>
    </row>
    <row r="2" ht="39.75" customHeight="true" spans="1:10">
      <c r="A2" s="67" t="str">
        <f>"2026"&amp;"年部门项目支出绩效目标表"</f>
        <v>2026年部门项目支出绩效目标表</v>
      </c>
      <c r="B2" s="2"/>
      <c r="C2" s="2"/>
      <c r="D2" s="2"/>
      <c r="E2" s="2"/>
      <c r="F2" s="70"/>
      <c r="G2" s="2"/>
      <c r="H2" s="70"/>
      <c r="I2" s="70"/>
      <c r="J2" s="2"/>
    </row>
    <row r="3" ht="17.25" customHeight="true" spans="1:1">
      <c r="A3" s="3" t="str">
        <f>"单位名称："&amp;"昆明科普中心"</f>
        <v>单位名称：昆明科普中心</v>
      </c>
    </row>
    <row r="4" ht="44.25" customHeight="true" spans="1:10">
      <c r="A4" s="68" t="s">
        <v>263</v>
      </c>
      <c r="B4" s="68" t="s">
        <v>264</v>
      </c>
      <c r="C4" s="68" t="s">
        <v>265</v>
      </c>
      <c r="D4" s="68" t="s">
        <v>266</v>
      </c>
      <c r="E4" s="68" t="s">
        <v>267</v>
      </c>
      <c r="F4" s="71" t="s">
        <v>268</v>
      </c>
      <c r="G4" s="68" t="s">
        <v>269</v>
      </c>
      <c r="H4" s="71" t="s">
        <v>270</v>
      </c>
      <c r="I4" s="71" t="s">
        <v>271</v>
      </c>
      <c r="J4" s="68" t="s">
        <v>272</v>
      </c>
    </row>
    <row r="5" ht="18.75" customHeight="true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true" spans="1:10">
      <c r="A6" s="27" t="s">
        <v>69</v>
      </c>
      <c r="B6" s="69"/>
      <c r="C6" s="69"/>
      <c r="D6" s="69"/>
      <c r="E6" s="51"/>
      <c r="F6" s="72"/>
      <c r="G6" s="51"/>
      <c r="H6" s="72"/>
      <c r="I6" s="72"/>
      <c r="J6" s="51"/>
    </row>
    <row r="7" ht="42" customHeight="true" spans="1:10">
      <c r="A7" s="134" t="s">
        <v>261</v>
      </c>
      <c r="B7" s="12" t="s">
        <v>273</v>
      </c>
      <c r="C7" s="12" t="s">
        <v>274</v>
      </c>
      <c r="D7" s="12" t="s">
        <v>275</v>
      </c>
      <c r="E7" s="27" t="s">
        <v>276</v>
      </c>
      <c r="F7" s="12" t="s">
        <v>277</v>
      </c>
      <c r="G7" s="27" t="s">
        <v>278</v>
      </c>
      <c r="H7" s="12" t="s">
        <v>279</v>
      </c>
      <c r="I7" s="12" t="s">
        <v>280</v>
      </c>
      <c r="J7" s="27" t="s">
        <v>281</v>
      </c>
    </row>
    <row r="8" ht="42" customHeight="true" spans="1:10">
      <c r="A8" s="134" t="s">
        <v>261</v>
      </c>
      <c r="B8" s="12" t="s">
        <v>273</v>
      </c>
      <c r="C8" s="12" t="s">
        <v>274</v>
      </c>
      <c r="D8" s="12" t="s">
        <v>275</v>
      </c>
      <c r="E8" s="27" t="s">
        <v>282</v>
      </c>
      <c r="F8" s="12" t="s">
        <v>277</v>
      </c>
      <c r="G8" s="27" t="s">
        <v>283</v>
      </c>
      <c r="H8" s="12" t="s">
        <v>284</v>
      </c>
      <c r="I8" s="12" t="s">
        <v>280</v>
      </c>
      <c r="J8" s="27" t="s">
        <v>285</v>
      </c>
    </row>
    <row r="9" ht="42" customHeight="true" spans="1:10">
      <c r="A9" s="134" t="s">
        <v>261</v>
      </c>
      <c r="B9" s="12" t="s">
        <v>273</v>
      </c>
      <c r="C9" s="12" t="s">
        <v>274</v>
      </c>
      <c r="D9" s="12" t="s">
        <v>275</v>
      </c>
      <c r="E9" s="27" t="s">
        <v>286</v>
      </c>
      <c r="F9" s="12" t="s">
        <v>277</v>
      </c>
      <c r="G9" s="27" t="s">
        <v>287</v>
      </c>
      <c r="H9" s="12" t="s">
        <v>279</v>
      </c>
      <c r="I9" s="12" t="s">
        <v>280</v>
      </c>
      <c r="J9" s="27" t="s">
        <v>288</v>
      </c>
    </row>
    <row r="10" ht="42" customHeight="true" spans="1:10">
      <c r="A10" s="134" t="s">
        <v>261</v>
      </c>
      <c r="B10" s="12" t="s">
        <v>273</v>
      </c>
      <c r="C10" s="12" t="s">
        <v>274</v>
      </c>
      <c r="D10" s="12" t="s">
        <v>289</v>
      </c>
      <c r="E10" s="27" t="s">
        <v>290</v>
      </c>
      <c r="F10" s="12" t="s">
        <v>291</v>
      </c>
      <c r="G10" s="27" t="s">
        <v>292</v>
      </c>
      <c r="H10" s="12" t="s">
        <v>293</v>
      </c>
      <c r="I10" s="12" t="s">
        <v>280</v>
      </c>
      <c r="J10" s="27" t="s">
        <v>294</v>
      </c>
    </row>
    <row r="11" ht="42" customHeight="true" spans="1:10">
      <c r="A11" s="134" t="s">
        <v>261</v>
      </c>
      <c r="B11" s="12" t="s">
        <v>273</v>
      </c>
      <c r="C11" s="12" t="s">
        <v>274</v>
      </c>
      <c r="D11" s="12" t="s">
        <v>289</v>
      </c>
      <c r="E11" s="27" t="s">
        <v>295</v>
      </c>
      <c r="F11" s="12" t="s">
        <v>291</v>
      </c>
      <c r="G11" s="27" t="s">
        <v>292</v>
      </c>
      <c r="H11" s="12" t="s">
        <v>293</v>
      </c>
      <c r="I11" s="12" t="s">
        <v>280</v>
      </c>
      <c r="J11" s="27" t="s">
        <v>296</v>
      </c>
    </row>
    <row r="12" ht="42" customHeight="true" spans="1:10">
      <c r="A12" s="134" t="s">
        <v>261</v>
      </c>
      <c r="B12" s="12" t="s">
        <v>273</v>
      </c>
      <c r="C12" s="12" t="s">
        <v>274</v>
      </c>
      <c r="D12" s="12" t="s">
        <v>297</v>
      </c>
      <c r="E12" s="27" t="s">
        <v>298</v>
      </c>
      <c r="F12" s="12" t="s">
        <v>299</v>
      </c>
      <c r="G12" s="27" t="s">
        <v>300</v>
      </c>
      <c r="H12" s="12" t="s">
        <v>301</v>
      </c>
      <c r="I12" s="12" t="s">
        <v>302</v>
      </c>
      <c r="J12" s="27" t="s">
        <v>303</v>
      </c>
    </row>
    <row r="13" ht="42" customHeight="true" spans="1:10">
      <c r="A13" s="134" t="s">
        <v>261</v>
      </c>
      <c r="B13" s="12" t="s">
        <v>273</v>
      </c>
      <c r="C13" s="12" t="s">
        <v>304</v>
      </c>
      <c r="D13" s="12" t="s">
        <v>305</v>
      </c>
      <c r="E13" s="27" t="s">
        <v>306</v>
      </c>
      <c r="F13" s="12" t="s">
        <v>307</v>
      </c>
      <c r="G13" s="27" t="s">
        <v>82</v>
      </c>
      <c r="H13" s="12" t="s">
        <v>308</v>
      </c>
      <c r="I13" s="12" t="s">
        <v>280</v>
      </c>
      <c r="J13" s="27" t="s">
        <v>309</v>
      </c>
    </row>
    <row r="14" ht="42" customHeight="true" spans="1:10">
      <c r="A14" s="134" t="s">
        <v>261</v>
      </c>
      <c r="B14" s="12" t="s">
        <v>273</v>
      </c>
      <c r="C14" s="12" t="s">
        <v>304</v>
      </c>
      <c r="D14" s="12" t="s">
        <v>305</v>
      </c>
      <c r="E14" s="27" t="s">
        <v>310</v>
      </c>
      <c r="F14" s="12" t="s">
        <v>291</v>
      </c>
      <c r="G14" s="27" t="s">
        <v>292</v>
      </c>
      <c r="H14" s="12" t="s">
        <v>293</v>
      </c>
      <c r="I14" s="12" t="s">
        <v>280</v>
      </c>
      <c r="J14" s="27" t="s">
        <v>311</v>
      </c>
    </row>
    <row r="15" ht="42" customHeight="true" spans="1:10">
      <c r="A15" s="134" t="s">
        <v>261</v>
      </c>
      <c r="B15" s="12" t="s">
        <v>273</v>
      </c>
      <c r="C15" s="12" t="s">
        <v>312</v>
      </c>
      <c r="D15" s="12" t="s">
        <v>313</v>
      </c>
      <c r="E15" s="27" t="s">
        <v>314</v>
      </c>
      <c r="F15" s="12" t="s">
        <v>277</v>
      </c>
      <c r="G15" s="27" t="s">
        <v>315</v>
      </c>
      <c r="H15" s="12" t="s">
        <v>293</v>
      </c>
      <c r="I15" s="12" t="s">
        <v>280</v>
      </c>
      <c r="J15" s="27" t="s">
        <v>316</v>
      </c>
    </row>
    <row r="16" ht="42" customHeight="true" spans="1:10">
      <c r="A16" s="134" t="s">
        <v>261</v>
      </c>
      <c r="B16" s="12" t="s">
        <v>273</v>
      </c>
      <c r="C16" s="12" t="s">
        <v>317</v>
      </c>
      <c r="D16" s="12" t="s">
        <v>318</v>
      </c>
      <c r="E16" s="27" t="s">
        <v>318</v>
      </c>
      <c r="F16" s="12" t="s">
        <v>299</v>
      </c>
      <c r="G16" s="27" t="s">
        <v>319</v>
      </c>
      <c r="H16" s="12" t="s">
        <v>320</v>
      </c>
      <c r="I16" s="12" t="s">
        <v>280</v>
      </c>
      <c r="J16" s="27" t="s">
        <v>321</v>
      </c>
    </row>
    <row r="17" ht="42" customHeight="true" spans="1:10">
      <c r="A17" s="134" t="s">
        <v>259</v>
      </c>
      <c r="B17" s="12" t="s">
        <v>322</v>
      </c>
      <c r="C17" s="12" t="s">
        <v>274</v>
      </c>
      <c r="D17" s="12" t="s">
        <v>275</v>
      </c>
      <c r="E17" s="27" t="s">
        <v>323</v>
      </c>
      <c r="F17" s="12" t="s">
        <v>291</v>
      </c>
      <c r="G17" s="27" t="s">
        <v>324</v>
      </c>
      <c r="H17" s="12" t="s">
        <v>325</v>
      </c>
      <c r="I17" s="12" t="s">
        <v>280</v>
      </c>
      <c r="J17" s="27" t="s">
        <v>326</v>
      </c>
    </row>
    <row r="18" ht="42" customHeight="true" spans="1:10">
      <c r="A18" s="134" t="s">
        <v>259</v>
      </c>
      <c r="B18" s="12" t="s">
        <v>322</v>
      </c>
      <c r="C18" s="12" t="s">
        <v>274</v>
      </c>
      <c r="D18" s="12" t="s">
        <v>275</v>
      </c>
      <c r="E18" s="27" t="s">
        <v>327</v>
      </c>
      <c r="F18" s="12" t="s">
        <v>291</v>
      </c>
      <c r="G18" s="27" t="s">
        <v>328</v>
      </c>
      <c r="H18" s="12" t="s">
        <v>329</v>
      </c>
      <c r="I18" s="12" t="s">
        <v>280</v>
      </c>
      <c r="J18" s="27" t="s">
        <v>330</v>
      </c>
    </row>
    <row r="19" ht="42" customHeight="true" spans="1:10">
      <c r="A19" s="134" t="s">
        <v>259</v>
      </c>
      <c r="B19" s="12" t="s">
        <v>322</v>
      </c>
      <c r="C19" s="12" t="s">
        <v>274</v>
      </c>
      <c r="D19" s="12" t="s">
        <v>289</v>
      </c>
      <c r="E19" s="27" t="s">
        <v>290</v>
      </c>
      <c r="F19" s="12" t="s">
        <v>291</v>
      </c>
      <c r="G19" s="27" t="s">
        <v>292</v>
      </c>
      <c r="H19" s="12" t="s">
        <v>293</v>
      </c>
      <c r="I19" s="12" t="s">
        <v>280</v>
      </c>
      <c r="J19" s="27" t="s">
        <v>294</v>
      </c>
    </row>
    <row r="20" ht="42" customHeight="true" spans="1:10">
      <c r="A20" s="134" t="s">
        <v>259</v>
      </c>
      <c r="B20" s="12" t="s">
        <v>322</v>
      </c>
      <c r="C20" s="12" t="s">
        <v>274</v>
      </c>
      <c r="D20" s="12" t="s">
        <v>297</v>
      </c>
      <c r="E20" s="27" t="s">
        <v>331</v>
      </c>
      <c r="F20" s="12" t="s">
        <v>299</v>
      </c>
      <c r="G20" s="27" t="s">
        <v>300</v>
      </c>
      <c r="H20" s="12" t="s">
        <v>332</v>
      </c>
      <c r="I20" s="12" t="s">
        <v>302</v>
      </c>
      <c r="J20" s="27" t="s">
        <v>333</v>
      </c>
    </row>
    <row r="21" ht="42" customHeight="true" spans="1:10">
      <c r="A21" s="134" t="s">
        <v>259</v>
      </c>
      <c r="B21" s="12" t="s">
        <v>322</v>
      </c>
      <c r="C21" s="12" t="s">
        <v>304</v>
      </c>
      <c r="D21" s="12" t="s">
        <v>305</v>
      </c>
      <c r="E21" s="27" t="s">
        <v>334</v>
      </c>
      <c r="F21" s="12" t="s">
        <v>291</v>
      </c>
      <c r="G21" s="27" t="s">
        <v>335</v>
      </c>
      <c r="H21" s="12" t="s">
        <v>279</v>
      </c>
      <c r="I21" s="12" t="s">
        <v>280</v>
      </c>
      <c r="J21" s="27" t="s">
        <v>336</v>
      </c>
    </row>
    <row r="22" ht="42" customHeight="true" spans="1:10">
      <c r="A22" s="134" t="s">
        <v>259</v>
      </c>
      <c r="B22" s="12" t="s">
        <v>322</v>
      </c>
      <c r="C22" s="12" t="s">
        <v>312</v>
      </c>
      <c r="D22" s="12" t="s">
        <v>313</v>
      </c>
      <c r="E22" s="27" t="s">
        <v>314</v>
      </c>
      <c r="F22" s="12" t="s">
        <v>277</v>
      </c>
      <c r="G22" s="27" t="s">
        <v>315</v>
      </c>
      <c r="H22" s="12" t="s">
        <v>293</v>
      </c>
      <c r="I22" s="12" t="s">
        <v>280</v>
      </c>
      <c r="J22" s="27" t="s">
        <v>337</v>
      </c>
    </row>
    <row r="23" ht="42" customHeight="true" spans="1:10">
      <c r="A23" s="134" t="s">
        <v>259</v>
      </c>
      <c r="B23" s="12" t="s">
        <v>322</v>
      </c>
      <c r="C23" s="12" t="s">
        <v>317</v>
      </c>
      <c r="D23" s="12" t="s">
        <v>318</v>
      </c>
      <c r="E23" s="27" t="s">
        <v>338</v>
      </c>
      <c r="F23" s="12" t="s">
        <v>299</v>
      </c>
      <c r="G23" s="27" t="s">
        <v>339</v>
      </c>
      <c r="H23" s="12" t="s">
        <v>320</v>
      </c>
      <c r="I23" s="12" t="s">
        <v>280</v>
      </c>
      <c r="J23" s="27" t="s">
        <v>340</v>
      </c>
    </row>
  </sheetData>
  <mergeCells count="6">
    <mergeCell ref="A2:J2"/>
    <mergeCell ref="A3:H3"/>
    <mergeCell ref="A7:A16"/>
    <mergeCell ref="A17:A23"/>
    <mergeCell ref="B7:B16"/>
    <mergeCell ref="B17:B23"/>
  </mergeCells>
  <printOptions horizontalCentered="true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2026-02-25T11:05:35Z</dcterms:created>
  <dcterms:modified xsi:type="dcterms:W3CDTF">2026-02-25T16:53:01Z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